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inra.sharepoint.com/sites/CreditRegulation/Shared Documents/Portfolio Margin Ideas/"/>
    </mc:Choice>
  </mc:AlternateContent>
  <xr:revisionPtr revIDLastSave="515" documentId="8_{21556CE5-7399-4A75-B461-ACDEADA488BB}" xr6:coauthVersionLast="47" xr6:coauthVersionMax="47" xr10:uidLastSave="{E16E3F46-E424-4A76-A468-24A41548F10A}"/>
  <bookViews>
    <workbookView xWindow="29505" yWindow="135" windowWidth="18960" windowHeight="13830" xr2:uid="{FD4DEBDF-64C0-4563-BEBC-BBF337117721}"/>
  </bookViews>
  <sheets>
    <sheet name="Use Notes" sheetId="29" r:id="rId1"/>
    <sheet name="Portfolio Margin Data" sheetId="1" r:id="rId2"/>
    <sheet name="PMSummary.csv Sample" sheetId="23" r:id="rId3"/>
    <sheet name="Correspondent Data" sheetId="21" r:id="rId4"/>
    <sheet name="CorrespondentSummary.csv Sample" sheetId="24" r:id="rId5"/>
    <sheet name="Global Margin Definition" sheetId="30" r:id="rId6"/>
    <sheet name="Global Margin Supplement" sheetId="18" r:id="rId7"/>
    <sheet name="GMSummary.csv Sample Data" sheetId="25" r:id="rId8"/>
    <sheet name="Conc Position Supplement" sheetId="19" r:id="rId9"/>
    <sheet name="ConcPositionDetail.csv Sample" sheetId="26" r:id="rId10"/>
  </sheets>
  <definedNames>
    <definedName name="_xlnm._FilterDatabase" localSheetId="8" hidden="1">'Conc Position Supplement'!$A$3:$I$17</definedName>
    <definedName name="_xlnm._FilterDatabase" localSheetId="3" hidden="1">'Correspondent Data'!$A$3:$K$3</definedName>
    <definedName name="_xlnm._FilterDatabase" localSheetId="6" hidden="1">'Global Margin Supplement'!$A$3:$E$15</definedName>
    <definedName name="_xlnm._FilterDatabase" localSheetId="1" hidden="1">'Portfolio Margin Data'!$A$3:$K$47</definedName>
    <definedName name="_xlnm._FilterDatabase" localSheetId="0" hidden="1">'Use Notes'!$A$4:$C$4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9" l="1"/>
  <c r="A4" i="18"/>
  <c r="A8" i="21"/>
  <c r="A9" i="21"/>
  <c r="A10" i="21"/>
  <c r="A11" i="21"/>
  <c r="A12" i="21"/>
  <c r="A13" i="21"/>
  <c r="A14" i="21"/>
  <c r="A15" i="21"/>
  <c r="A16" i="21"/>
  <c r="A17" i="21"/>
  <c r="A18" i="21"/>
  <c r="A19" i="21"/>
  <c r="A20" i="21"/>
  <c r="A21" i="21"/>
  <c r="A22" i="21"/>
  <c r="A23" i="21"/>
  <c r="A24" i="21"/>
  <c r="A25" i="21"/>
  <c r="A26" i="21"/>
  <c r="A27" i="21"/>
  <c r="A28" i="21"/>
  <c r="A29" i="21"/>
  <c r="A30" i="21"/>
  <c r="A7" i="21"/>
  <c r="A5" i="21"/>
  <c r="A6" i="21"/>
  <c r="A4" i="21"/>
  <c r="I4" i="26"/>
  <c r="J4" i="26"/>
  <c r="L4" i="26"/>
  <c r="M4" i="26"/>
  <c r="N3" i="26"/>
  <c r="N2" i="26"/>
  <c r="J3" i="26"/>
  <c r="J2" i="26"/>
  <c r="I3" i="26"/>
  <c r="I2" i="26"/>
  <c r="A6" i="18"/>
  <c r="A7" i="18"/>
  <c r="A8" i="18"/>
  <c r="A9" i="18"/>
  <c r="A10" i="18"/>
  <c r="A11" i="18"/>
  <c r="A12" i="18"/>
  <c r="A13" i="18"/>
  <c r="A14" i="18"/>
  <c r="A15" i="18"/>
  <c r="A16" i="18"/>
  <c r="A5" i="18"/>
  <c r="A6" i="19"/>
  <c r="A7" i="19"/>
  <c r="A8" i="19"/>
  <c r="A9" i="19"/>
  <c r="A10" i="19"/>
  <c r="A11" i="19"/>
  <c r="A12" i="19"/>
  <c r="A13" i="19"/>
  <c r="A14" i="19"/>
  <c r="A15" i="19"/>
  <c r="A16" i="19"/>
  <c r="A17" i="19"/>
  <c r="A5" i="19"/>
</calcChain>
</file>

<file path=xl/sharedStrings.xml><?xml version="1.0" encoding="utf-8"?>
<sst xmlns="http://schemas.openxmlformats.org/spreadsheetml/2006/main" count="1208" uniqueCount="519">
  <si>
    <t>Use Notes</t>
  </si>
  <si>
    <t>Note #</t>
  </si>
  <si>
    <t>Version</t>
  </si>
  <si>
    <t>Description</t>
  </si>
  <si>
    <t>1.11</t>
  </si>
  <si>
    <t>Color highlights will only applying to changes from the prior version</t>
  </si>
  <si>
    <t>Portfolio Margin Data tab: Clarification of account equity computation in Note #13</t>
  </si>
  <si>
    <t>Portfolio Margin Data tab: Removed example for equity computation to avoid confusion</t>
  </si>
  <si>
    <t>Portfolio Margin Data tab: Clarified the calculation of Gross Debit Balance and Gross Credit Balance</t>
  </si>
  <si>
    <t>1.10</t>
  </si>
  <si>
    <t>Corrected Data Required to No on Country Correspondent Data</t>
  </si>
  <si>
    <t>Clarification on RefInstrumentVega value should be signed positive (i.e. Absolute value)</t>
  </si>
  <si>
    <t>Corrected Field Validation for RefInstrumentDelta in Concentrated Position Supplement to allow negative values</t>
  </si>
  <si>
    <t>Updated field description to set the IBCRD to 0 (zero) for non-FINRA member correspondents</t>
  </si>
  <si>
    <t>Clarification on aggregating Vega - The net vega value for each PM account should be signed positive (i.e. the absolute value) and then aggregated for all PM accounts.</t>
  </si>
  <si>
    <t>Clarification on LongDelta and ShortDelta - Delta must be reported for PM accounts even those that do not hold options and how to report deltas on ETFs, leveraged ETFs and inverse ETFs.</t>
  </si>
  <si>
    <t>Added fields, "Unsecured", "UnsecuredAccts" and "AgedDeficiency" to CorrespondendSummary.csv
Renamed field "MarginDeficit" to "MarginDeficiency"</t>
  </si>
  <si>
    <t>Added fields, "Unsecured" and "UnsecuredAccts" to Correspondent Data</t>
  </si>
  <si>
    <t>Add tab with Global Margin Definition</t>
  </si>
  <si>
    <t>Start report as of date is January 5, 2024 with filing starting on January 8, 2024</t>
  </si>
  <si>
    <t>Changed date for the switch to Tuesdays "as of" reporting.</t>
  </si>
  <si>
    <t>Upload Process:
•  Firms should ensure that the data is accurate before uploading the files to FINRA.
•  	Files must be uploaded individually
•  	There is a three step validation process:  
Step 1: Basic filename/format check at upload (if passed, the user will receive a "Successful" message but this does not mean it has passed all validations) and the file will move to the Step 2. There is no set limit to the number of attemps for failed uploads.
Step 2:  Logical data validation - This is as the described in the Validation section in the file specification tab for each file type. Please note that this may take a couple of minutes to process and the user must review the file status page to ensure the file was not rejected. An error file will be created to if the file is rejected noting the validation failure(s). There is no set upload limit per filing date for uploads that fail this step. If an upload passes this step but the firm needs to resubmit, there is a limit of three submissions per filing date. If you need to make a fourth or subsequent submission, please contract CreditReg@FINRA.org before uploading.
There is a two week rolling submission window. This means that the first valid date to submit a file is the day following the "as of" date and it ends two week after the "as of" date. The data is still required to be submitted within four business days of the "as of" date but the firm will be able to submit updates the following 8 calendar days.
Step 3: Manual Credit Regulation review - Commentary and significant change review.</t>
  </si>
  <si>
    <t>Each of respective filenames are in red in the second row of the file specifications and this text must appear at the beginning of the filename but may include any additional text after that. This will allow the firm to create unique filenames for internal record keeping purposes and not require the file to be renamed before uploading to FINRA. The filename should follow Windows conventions for length and special characters.
E.g. PMSummary.csv can have a date/timestamp in its name like PMSummary-20230908.csv, PMSummary Sep 8 2023.csv or unique ID like PMSummary-A56H7d32.csv</t>
  </si>
  <si>
    <t>The required file format is CSV (comma-separated values). 
Column headings are the short field name.
If you wish to review the sample data as a CSV, please copy the sample tab you wish to review into a new excel workbook and then save as a CSV file.</t>
  </si>
  <si>
    <t>Firms must have appropriate control processes to ensure that the data submitted is accurate. Please review the "Required Commentary Threshold" for each data element and that is part of your process.</t>
  </si>
  <si>
    <t>Portfolio Margin Data file must be submitted on a weekly basis by all PM approved firms even if the firm does not have any active PM accounts. e.g. The firm has three accounts approved for PM but they only trade corporate bonds. This firm would report zero PM accounts and zero values in the other fields where appropriate.
The other files, Correspondent Data, Global Margin Supplement and Conc Position Supplement must be submitted on a weekly basis when applicable.
If the firm does not have any records for the Correspondent Data, Global Margin Supplement or Conc Position Supplement, do not submit an empty file or a file with zeros. If the firm normally files these any reports but they no longer need to be filed, please email CreditReg@FINRA.org with the reason that the firm is no longer filing them.
e.g. Customer closed out concentrated position</t>
  </si>
  <si>
    <t>As part of FINRA portfolio margin program, FINRA will require that the data described in the tabs:
•  	Portfolio Margin Data
•  	Correspondent Data (when applicable)
•  	Global Margin Supplement (when applicable)
•  	Conc Position Supplement (when applicable)
be filed with FINRA on a weekly basis.</t>
  </si>
  <si>
    <t>Filename: PMSummary.csv (For more information, please see Use Note #5)</t>
  </si>
  <si>
    <t>Item #</t>
  </si>
  <si>
    <t>Short Field Name</t>
  </si>
  <si>
    <t>Required Commentary Threshold (over prior filing)</t>
  </si>
  <si>
    <t>cdip column name</t>
  </si>
  <si>
    <t>Data Type</t>
  </si>
  <si>
    <t>Field Validation</t>
  </si>
  <si>
    <t>Data Required</t>
  </si>
  <si>
    <t>Note</t>
  </si>
  <si>
    <t>0</t>
  </si>
  <si>
    <t>Reporting as of Date</t>
  </si>
  <si>
    <t>AsOfDate</t>
  </si>
  <si>
    <t>The close of business date that the margin and related calculations were performed on. (The net capital and excess net capital calculation date need not be the same date. See the notes for those fields.)</t>
  </si>
  <si>
    <t>asof_dt</t>
  </si>
  <si>
    <t>numeric - YYYYMMDD</t>
  </si>
  <si>
    <t>&lt; file submission date</t>
  </si>
  <si>
    <t>Yes</t>
  </si>
  <si>
    <t>The date format is Year Month Day
e.g. January 2, 2024 must be formatted as 20240102</t>
  </si>
  <si>
    <t>1</t>
  </si>
  <si>
    <t>Number of active portfolio margin accounts</t>
  </si>
  <si>
    <t>PMAccts</t>
  </si>
  <si>
    <t>Not required</t>
  </si>
  <si>
    <t>nmbr_of_cstmrs</t>
  </si>
  <si>
    <t>numeric</t>
  </si>
  <si>
    <t>Integer =&gt; 0 and &lt; 99999999</t>
  </si>
  <si>
    <t>Clarification on the inclusion of accounts to be counted</t>
  </si>
  <si>
    <t>1a</t>
  </si>
  <si>
    <t>Number of affiliate accounts</t>
  </si>
  <si>
    <t>AffiliateAccts</t>
  </si>
  <si>
    <t>Explain all changes including the name of the affiliate(s).</t>
  </si>
  <si>
    <t>afltd_cstmr</t>
  </si>
  <si>
    <t>1b</t>
  </si>
  <si>
    <t xml:space="preserve">Number of non-affiliated foreign broker-dealer accounts </t>
  </si>
  <si>
    <t>ForeignBDAccts</t>
  </si>
  <si>
    <t>The number of foreign broker-dealer accounts that are not affiliated with either the broker-dealer or the broker-dealer's parent company. This number is a subset of item 1 referenced above.</t>
  </si>
  <si>
    <t>Explain all changes including the name of the foreign broker-dealer.</t>
  </si>
  <si>
    <t>non_afltd_cstmr</t>
  </si>
  <si>
    <t>1c</t>
  </si>
  <si>
    <t>Number of omnibus broker-dealer accounts</t>
  </si>
  <si>
    <t>OmnibusAccts</t>
  </si>
  <si>
    <t>The number of omnibus accounts including those of foreign broker-dealers. This number is a subset of item 1 referenced above.</t>
  </si>
  <si>
    <t>Explain all changes including the name of the broker-dealer</t>
  </si>
  <si>
    <t>omnbs_cstmr</t>
  </si>
  <si>
    <t>1d</t>
  </si>
  <si>
    <t>Number of non-customer accounts</t>
  </si>
  <si>
    <t>NonCustAccts</t>
  </si>
  <si>
    <t>The number of accounts that are not considered "customer accounts" when the member determines the Margin Balances for inclusion in the 4521(d) computations. These accounts would typically have a subordination agreement with the member firm.</t>
  </si>
  <si>
    <t>Explain all changes including the name of the counterparties added or removed</t>
  </si>
  <si>
    <t>nonCustCount</t>
  </si>
  <si>
    <t>Significant change since 05/05/2022 Webinar to include non-customer accounts only</t>
  </si>
  <si>
    <t>2</t>
  </si>
  <si>
    <t>Number of correspondents offering portfolio margin</t>
  </si>
  <si>
    <t>Correspondents</t>
  </si>
  <si>
    <t>The number of correspondents that offer portfolio margin to their customers and the reporting member firm carries their account on a fully disclosed basis. Do not  include broker-dealers that clear via omnibus accounts or broker-dealers that only have a proprietary account. (See line 1c)</t>
  </si>
  <si>
    <t>nmbr_of_crspt</t>
  </si>
  <si>
    <t>3</t>
  </si>
  <si>
    <t>Name of correspondent offering portfolio margining</t>
  </si>
  <si>
    <t>CorrespondentName</t>
  </si>
  <si>
    <t>[Deprecate] - Set to null
The name of all correspondents must be included in the  Correspondent file even if there is only one.</t>
  </si>
  <si>
    <t>[held in separate table]</t>
  </si>
  <si>
    <t>No</t>
  </si>
  <si>
    <t>Significant change since 05/05/2022 
Field name remains unchanged</t>
  </si>
  <si>
    <t>4</t>
  </si>
  <si>
    <t>Portfolio Margin Requirement</t>
  </si>
  <si>
    <t>PMReq</t>
  </si>
  <si>
    <t>The aggregate portfolio margin requirement across all portfolio margin accounts represented in item 1 referenced above. This should include all positions where the margin requirements are calculated according to 4210(g)(8) by the member (not only those in OCC TIMS file) and  should not include strategy based requirements (e.g. Non-margin eligible equities, corporate bonds etc.).</t>
  </si>
  <si>
    <t xml:space="preserve">10% </t>
  </si>
  <si>
    <t>agrt_tims_rqrmt</t>
  </si>
  <si>
    <t>Number =&gt; 0 and &lt; 99999999999999</t>
  </si>
  <si>
    <t>4a</t>
  </si>
  <si>
    <t>Strategy-Based Requirement</t>
  </si>
  <si>
    <t>StrategyReq</t>
  </si>
  <si>
    <t>The aggregate margin requirement on all positions held in portfolio margin accounts where the margin is not calculated according to 4210(g)(8). If the portfolio margin account is in a sub-account of the Regulation T margin account as described in 4210(g)(6)(A), positions in the Regulation T account must be excluded.
The sum of items 4 and 4a must equal the aggregate margin required under Rule 4210.</t>
  </si>
  <si>
    <t>strategyReq</t>
  </si>
  <si>
    <t>5</t>
  </si>
  <si>
    <t>House requirement</t>
  </si>
  <si>
    <t>HouseReq</t>
  </si>
  <si>
    <t>The aggregate house requirement across all portfolio margin accounts represented in item 1 referenced above including global margin accounts.</t>
  </si>
  <si>
    <t>10%</t>
  </si>
  <si>
    <t>agrt_house_rqrmt</t>
  </si>
  <si>
    <t>Minor update to include house requirements for GM accounts.</t>
  </si>
  <si>
    <t>6</t>
  </si>
  <si>
    <t>Gross debit balance</t>
  </si>
  <si>
    <t>DebitBal</t>
  </si>
  <si>
    <t>The aggregate gross debit balance across all portfolio margin accounts represented in item 1 referenced above. This number should not be netted against any credit balances related to short positions (excluding the premium from short sales of options) in such accounts. 
e.g. For each individual PM account, determine if the account has a "Gross Debit" or "Gross Credit" by  following these steps:  
The net cash balance (payable to the customer) = 100 CR
Short Market Value = 150
Short Market Value of Options = 20
Short Market Value excluding options = 130 (150 - 20)
Gross balance = -30 (100 [net cash balance] - 130 [Short Market Value excluding options])
If the Gross Balance is greater than 0, then it's a Gross Credit Balance
If the Gross Balance is less than 0, then it's a Gross Credit Balance
In this case the result is greater than 0.
Gross Debit Balance = Abs(-30)
See FAQ #3 for 4521(d) Reporting - https://www.finra.org/rules-guidance/key-topics/margin-accounts/frequently-asked-questions-under-finra-rule-4521d
This describes the computation but please note that for PM reporting, trade date balances are used.</t>
  </si>
  <si>
    <t>agrt_grss_dbt</t>
  </si>
  <si>
    <t>6a</t>
  </si>
  <si>
    <t>Debit balances for affiliate accounts</t>
  </si>
  <si>
    <t>AffiliateDebitBal</t>
  </si>
  <si>
    <t>The aggregate gross debit balance included in item 6 across all accounts represented in item 1a referenced above.</t>
  </si>
  <si>
    <t>agrt_dbt_afflt</t>
  </si>
  <si>
    <t>6b</t>
  </si>
  <si>
    <t>Debit balances for non-customer accounts</t>
  </si>
  <si>
    <t>NonCustDebitBal</t>
  </si>
  <si>
    <t>The aggregate gross debit balance included in item 6 across all accounts represented in item 1d referenced above.</t>
  </si>
  <si>
    <t>debitBalanceNonCust</t>
  </si>
  <si>
    <t>6c</t>
  </si>
  <si>
    <t>Gross credit balance</t>
  </si>
  <si>
    <t>CreditBal</t>
  </si>
  <si>
    <t>The aggregate gross credit balance across all portfolio margin accounts represented in item 1 referenced above. This number includes all credit balances including free credit balances but excludes any credit balances related to short positions  (excluding the premium from short sales of options) in such accounts. 
e.g. For each individual PM account, determine if the account has a "Gross Debit" or "Gross Credit" by following these steps: 
The net cash balance (payable to the customer) = 100 CR
Short Market Value = 75
Short Market Value of Options = 10
Short Market Value excluding options = 65 (75 - 10)
Gross Balance = 35 (100 [net cash balance] - 65 [Short Market Value excluding options])
If the Gross Balance is greater than 0, then it's a Gross Credit Balance
If the Gross Balance is less than 0, then it's a Gross Credit Balance
In this case the result is greater than 0.
Gross Credit Balance = Abs(35)
See FAQ #3 for 4521(d) Reporting - https://www.finra.org/rules-guidance/key-topics/margin-accounts/frequently-asked-questions-under-finra-rule-4521d
This describes the computation but please note that for PM reporting, trade date balances are used.</t>
  </si>
  <si>
    <t>creditBalance</t>
  </si>
  <si>
    <t>6e</t>
  </si>
  <si>
    <t>Gross credit balance for affiliate accounts</t>
  </si>
  <si>
    <t>AffiliateCreditBal</t>
  </si>
  <si>
    <t xml:space="preserve">The aggregate gross credit balance across all affiliate accounts  included in item 6b represented in item 1a referenced above. </t>
  </si>
  <si>
    <t>creditBalanceAffiliate</t>
  </si>
  <si>
    <t>Gross credit balance for non-customer accounts</t>
  </si>
  <si>
    <t>NonCustCreditBal</t>
  </si>
  <si>
    <t xml:space="preserve">The aggregate gross credit balance across all non-customer accounts  included in item 6b represented in item 1d referenced above. </t>
  </si>
  <si>
    <t>creditBalanceNonCust</t>
  </si>
  <si>
    <t>Significant change since 05/05/2022 webinar to include non-customer accounts only</t>
  </si>
  <si>
    <t>7</t>
  </si>
  <si>
    <t>Gross long market value</t>
  </si>
  <si>
    <t>LMV</t>
  </si>
  <si>
    <t>The aggregate long market value (includes long option values and longs margined under the strategy rules like debt securities) across all portfolio margin accounts as represented in item 1 referenced above.</t>
  </si>
  <si>
    <t>agrt_grss_long</t>
  </si>
  <si>
    <t>7a</t>
  </si>
  <si>
    <t>Long delta exposure</t>
  </si>
  <si>
    <t>LongDelta</t>
  </si>
  <si>
    <t>longDelta</t>
  </si>
  <si>
    <t>Significant change since 05/05/2022 webinar adding a clarification on the calculation of delta</t>
  </si>
  <si>
    <t>7b</t>
  </si>
  <si>
    <t>Long delta position count</t>
  </si>
  <si>
    <t>LongDeltaPositions</t>
  </si>
  <si>
    <t>The count of the number of delta netting groups included in calculation of the long delta exposure (item 7a).
Global Margin firms, with FINRA's approval, may provide the value including global margin accounts.</t>
  </si>
  <si>
    <t>longDeltaCount</t>
  </si>
  <si>
    <t>Clarification on the counting of positions</t>
  </si>
  <si>
    <t>8</t>
  </si>
  <si>
    <t>Gross short market value</t>
  </si>
  <si>
    <t>SMV</t>
  </si>
  <si>
    <t>The aggregate short market value  (includes short option market values and shorts margined under the strategy rules like debt securities) across all portfolio margin accounts as represented in item 1 referenced above.</t>
  </si>
  <si>
    <t>agrt_grss_shrt</t>
  </si>
  <si>
    <t>8a</t>
  </si>
  <si>
    <t>Short delta exposure</t>
  </si>
  <si>
    <t>ShortDelta</t>
  </si>
  <si>
    <t>shortDelta</t>
  </si>
  <si>
    <t>8b</t>
  </si>
  <si>
    <t>Short delta position count</t>
  </si>
  <si>
    <t>ShortDeltaPositions</t>
  </si>
  <si>
    <t>The count of the number of delta netting groups included in calculation of the short delta exposure (item 8a)
Global Margin firms, with FINRA's approval, may provide the  value including global margin accounts.</t>
  </si>
  <si>
    <t>shortDeltaCount</t>
  </si>
  <si>
    <t>Added after the 05/02/2022 webinar</t>
  </si>
  <si>
    <t>9</t>
  </si>
  <si>
    <t>Equity</t>
  </si>
  <si>
    <r>
      <t xml:space="preserve">The aggregate account equity across all portfolio margin accounts represented in item 1 referenced above. 
This is limited to the equity in the actual portfolio margin account on the member firm's books and should not include equity associated with global margin accounts. For global margin account, FINRA will obtain the </t>
    </r>
    <r>
      <rPr>
        <b/>
        <sz val="11"/>
        <rFont val="Calibri"/>
        <family val="2"/>
        <scheme val="minor"/>
      </rPr>
      <t>Equity</t>
    </r>
    <r>
      <rPr>
        <sz val="11"/>
        <rFont val="Calibri"/>
        <family val="2"/>
        <scheme val="minor"/>
      </rPr>
      <t xml:space="preserve"> from the </t>
    </r>
    <r>
      <rPr>
        <b/>
        <sz val="11"/>
        <rFont val="Calibri"/>
        <family val="2"/>
        <scheme val="minor"/>
      </rPr>
      <t>Global Margin Supplement.</t>
    </r>
  </si>
  <si>
    <t>agrt_eqty_cstmr</t>
  </si>
  <si>
    <t>Number  &lt; 99999999999999 and 
&gt; -99999999999999</t>
  </si>
  <si>
    <t>Updated to clarify the equity is from the PM account only and excludes GM equity.</t>
  </si>
  <si>
    <t>9a</t>
  </si>
  <si>
    <t>Available margin excess</t>
  </si>
  <si>
    <t>MarginExcess</t>
  </si>
  <si>
    <t>Aggregate value of the available margin excess (aka “cash available”) in each PM account.
The available margin excess in each account is the lower of the excess margin according to the calculations required by 4210 or the house margin excess as described in the member's PM application.</t>
  </si>
  <si>
    <t>marginExcess</t>
  </si>
  <si>
    <t>9b</t>
  </si>
  <si>
    <t>Margin Deficiency</t>
  </si>
  <si>
    <t>MarginDeficiency</t>
  </si>
  <si>
    <t>Aggregate value of the margin deficiencies in PM accounts.
The margin deficiency reported must be the higher of the margin deficiency according to the calculations required by 4210 or the house margin deficiency as described in the member's PM application.</t>
  </si>
  <si>
    <t>marginDeficit</t>
  </si>
  <si>
    <t>9c</t>
  </si>
  <si>
    <t>Value of vega</t>
  </si>
  <si>
    <t>Vega</t>
  </si>
  <si>
    <t>Aggregate value of the change (sensitivity) in value of underlying security, reference instrument, or index for an absolute 1 point (1%) shift in volatility.
This should represented as a value in dollars.
The net vega value for each PM account should be signed positive (i.e. the absolute value) and then aggregated for all PM accounts.
Global Margin firms, with FINRA's approval, may provide the value including global margin accounts.</t>
  </si>
  <si>
    <t>vega</t>
  </si>
  <si>
    <t>Clarification on reporting the dollar value</t>
  </si>
  <si>
    <t>10</t>
  </si>
  <si>
    <t>Portfolio margin deficiencies aged 4 business days and more</t>
  </si>
  <si>
    <t>AgedDeficiency</t>
  </si>
  <si>
    <r>
      <t xml:space="preserve">The aggregate value of outstanding portfolio margin deficiencies across all portfolio margin accounts as represented in line item 1 referenced above that are aged 4 business days and more. This number is "as of" the close of business for the reporting period. This does not include minimum equity deficiencies. Partially secured accounts where the member does expect the deficiency to within a reasonable period should be reported in item 13 and the deficiency not reported here.
</t>
    </r>
    <r>
      <rPr>
        <b/>
        <sz val="11"/>
        <rFont val="Calibri"/>
        <family val="2"/>
        <scheme val="minor"/>
      </rPr>
      <t>Reminder</t>
    </r>
    <r>
      <rPr>
        <sz val="11"/>
        <rFont val="Calibri"/>
        <family val="2"/>
        <scheme val="minor"/>
      </rPr>
      <t>: Members are required to file extensions of time with reason code 069 for each account with a portfolio margin deficiency aged 4 business days.</t>
    </r>
  </si>
  <si>
    <t>100% and any case where the prior value was zero</t>
  </si>
  <si>
    <t>aged_ostdg_mrgn</t>
  </si>
  <si>
    <t>10a</t>
  </si>
  <si>
    <t>Number of accounts represented in line item 10</t>
  </si>
  <si>
    <t>AgedDeficiencyAccts</t>
  </si>
  <si>
    <t>The number of accounts with portfolio margin deficiencies that are aged 4 business days and more as represented in item 10 referenced above.</t>
  </si>
  <si>
    <t>aged_ostdg_mrgn_cstmr</t>
  </si>
  <si>
    <t>11</t>
  </si>
  <si>
    <t>Value of liquidations</t>
  </si>
  <si>
    <t>LiquidationValue</t>
  </si>
  <si>
    <t>The aggregate value of positions closed out due to liquidations initiated by either by the clearing member firm or the introducing member firm across all portfolio margin accounts represented in item 1 referenced above. This is a cumulative number for the reporting period.</t>
  </si>
  <si>
    <t>Any case where the prior value was zero</t>
  </si>
  <si>
    <t>amt_lqdtn</t>
  </si>
  <si>
    <t>Added clarification that liquidations by the introducing firm must be included.</t>
  </si>
  <si>
    <t>11a</t>
  </si>
  <si>
    <t>Number of accounts represented in item 11</t>
  </si>
  <si>
    <t>LiquidationAccts</t>
  </si>
  <si>
    <t>The number of accounts in which a liquidation was initiated by the member during the reporting period. If liquidations are performed in the same account over multiple days during the review period, each day a liquidation is performed in the account must be counted separately. 
e.g. Liquidations are performed in Account 123 to meet margin deficiencies on Monday, Tuesday and Thursday, the member would report "3" in this field.</t>
  </si>
  <si>
    <t>amt_lqdtn_nmbr</t>
  </si>
  <si>
    <t>12</t>
  </si>
  <si>
    <t>Capital charge value</t>
  </si>
  <si>
    <t>CapitalCharge</t>
  </si>
  <si>
    <t>Value of the capital charge on outstanding portfolio margin deficiencies.</t>
  </si>
  <si>
    <t>amt_cptl_chrg</t>
  </si>
  <si>
    <t>12a</t>
  </si>
  <si>
    <t>Number of accounts represented in item 12</t>
  </si>
  <si>
    <t>CapitalChargeAccts</t>
  </si>
  <si>
    <t>The number of accounts for which the broker-dealer took net capital deductions due to outstanding margin deficiencies.</t>
  </si>
  <si>
    <t>amt_cptl_chrg_nmbr</t>
  </si>
  <si>
    <t>13</t>
  </si>
  <si>
    <t>Value of unsecured and partially secured debits</t>
  </si>
  <si>
    <t>Unsecured</t>
  </si>
  <si>
    <t>The aggregate value of outstanding unsecured and partially secured debits incurred in a portfolio margin account since the previous filing. This number should not include unsecured and partially debits previously reported in the member's Portfolio Margin Data. An unsecured or partially secured debit for an account must only be reported once. Members are not required to report unsecured debits related charges incurred after the account is effectively closed. e.g. Margin interest charges, dividend charges, account fees etc.
For purposes of reporting a partially secured debits for this item only; it is a debit balance in a portfolio margin where the account equity is less than zero and the member does not expect the deficiency to be met within a reasonable period.
Margin deficiencies in these accounts reported here should not be reported in item 10. 
Example of Partially Secured Debit: Customer's margin debit is $100,000, margin deficiency is $90,000 with a long illiquid bond worth $40,000. In this case the $100,000 should be reported here and the $90,000 deficiency no longer included in item 10.</t>
  </si>
  <si>
    <t>Required when the value is not zero</t>
  </si>
  <si>
    <t>amt_unscd_dbts</t>
  </si>
  <si>
    <t>13a</t>
  </si>
  <si>
    <t>Number of accounts represented in item 13</t>
  </si>
  <si>
    <t>UnsecuredAccts</t>
  </si>
  <si>
    <t>Number of unique accounts reported in item 13.</t>
  </si>
  <si>
    <t>amt_unscd_dbts_nmbr</t>
  </si>
  <si>
    <t>14</t>
  </si>
  <si>
    <t>Long OTC derivative value</t>
  </si>
  <si>
    <t>LongOTCMV</t>
  </si>
  <si>
    <t>Aggregate gross market value of OTC derivatives representing future payables to the counterparty. For options this is the long market value. Only include positions in the portfolio margin account. Exclude positions in affiliate accounts.</t>
  </si>
  <si>
    <t>otc_drvtv_expsr</t>
  </si>
  <si>
    <t>14a</t>
  </si>
  <si>
    <t>Number of accounts represented in line item 14</t>
  </si>
  <si>
    <t>OTCCusts</t>
  </si>
  <si>
    <t>[Deprecate] - Set to null</t>
  </si>
  <si>
    <t>otc_drvtv_expsr_nmbr</t>
  </si>
  <si>
    <t>Clarification on the value to be reported</t>
  </si>
  <si>
    <t>15</t>
  </si>
  <si>
    <t>Short OTC derivative value</t>
  </si>
  <si>
    <t>ShortOTCMV</t>
  </si>
  <si>
    <t>Aggregate gross market value of OTC derivatives representing future receivable from the counterparty. For options this is the short market value. Only include positions in the portfolio margin account. Exclude positions in affiliate accounts.</t>
  </si>
  <si>
    <t>dllr_dfct</t>
  </si>
  <si>
    <t>15a</t>
  </si>
  <si>
    <t>Number of accounts with OTC derivatives</t>
  </si>
  <si>
    <t>OTCAccts</t>
  </si>
  <si>
    <t>Number of unique accounts with OTC derivatives.</t>
  </si>
  <si>
    <t>dllr_dfct_nmbr</t>
  </si>
  <si>
    <t>16</t>
  </si>
  <si>
    <t>The member firm's net capital as reported on its last FOCUS report or based on the firm's last net capital computation.</t>
  </si>
  <si>
    <t>Net Capital</t>
  </si>
  <si>
    <t>NetCapital</t>
  </si>
  <si>
    <t>Not required but the member should provide commentary when the Portfolio Margin Requirement (item 4) to Net Capital (item 16) ratio exceeds 8:1
The net capital ratio is not reported by the member but it is computed and reviewed by FINRA.</t>
  </si>
  <si>
    <t>net_cptl</t>
  </si>
  <si>
    <t>17</t>
  </si>
  <si>
    <t>Excess Net Capital</t>
  </si>
  <si>
    <t>ExcessNetCapital</t>
  </si>
  <si>
    <t>The member firm's excess net capital as reported on its last FOCUS report or based on the member's last net capital computation.</t>
  </si>
  <si>
    <t>excss_net_cptl</t>
  </si>
  <si>
    <t>Number &lt; 99999999999999 and 
&gt; -99999999999999</t>
  </si>
  <si>
    <t>18</t>
  </si>
  <si>
    <t>Comment</t>
  </si>
  <si>
    <t>Note any significant changes to data submitted compared to the previous filing.
If there are no comments, set the field to null.</t>
  </si>
  <si>
    <t>Note: The prior week's value should be used as the denominator when calculating the percentage change. If the denominator is zero, assume a 100% change.
A comment is not required for each item if the same event caused all of the values to change.
e.g. New account transferred in which resulted in the increase in LMV, SMV, debit and requirements.
Where commentary is not required, members are encouraged to explain material amounts.
FINRA at it's discretion, may inquire about any data reported and expects a prompt, informed response in all cases.</t>
  </si>
  <si>
    <t>cmmnt</t>
  </si>
  <si>
    <t>text</t>
  </si>
  <si>
    <t>None</t>
  </si>
  <si>
    <t>All fields require a value, except for items 3, 14a and 18. See the New Field Instructions for those items.
Numeric fields should be set to 0 when the firm is not reporting data for the item.</t>
  </si>
  <si>
    <t>Clarification on setting field values when no data is reported</t>
  </si>
  <si>
    <t>General Guidance:</t>
  </si>
  <si>
    <t>All values are computed on trade date basis except Net Capital and Excess Net Capital.</t>
  </si>
  <si>
    <t>When computing the values (excluding Net Capital and Excess Net Capital) use in filing, only include positions and balances from portfolio margin accounts that are included in item 1. Do not include other accounts the customer/counterparty may have with the firm such as cash accounts, Reg T margin accounts, good faith accounts, DVP/RVP accounts etc.</t>
  </si>
  <si>
    <t>When computing the delta values, the current market value of equity securities (i.e. delta one) should be used. For options, convertible preferreds and convertible bonds, the firm's internal delta is acceptable. If the firm has any has questions related to this calculation, please contact Credit Regulation to discuss alternate calculations.</t>
  </si>
  <si>
    <t>For the purposes of the Portfolio Margin Data, the reporting period covers the days from the day following the previous close of business reporting day to the current close of business day. e.g. If the previous close of business reporting date was May 9, 2023, the reporting period covers May 10, 2023 up to and including May 16, 2023.</t>
  </si>
  <si>
    <t>Reporting day: Currently, the data must be submitted to FINRA by 11:59 pm ET on Thursday as of the close of business on the prior Friday unless that day is a holiday, then is reported as of the prior Thursday.</t>
  </si>
  <si>
    <r>
      <t xml:space="preserve">New reporting day: Starting in April 2024, after the transition from the old form is complete, the data must be submitted to FINRA by 11:59 pm ET on Monday as of the close of business on the prior Tuesday unless that Tuesday is a holiday, then it is reported as of the prior Monday. (If an exchange holiday occurs on Wednesday, Thursday, Friday or Monday, the data must be submitted by 11:59 ET on Tuesday.)
Therefore, the last Friday as of close of business reporting date will be </t>
    </r>
    <r>
      <rPr>
        <b/>
        <sz val="11"/>
        <color theme="1"/>
        <rFont val="Calibri"/>
        <family val="2"/>
        <scheme val="minor"/>
      </rPr>
      <t>April 19, 2024</t>
    </r>
    <r>
      <rPr>
        <sz val="11"/>
        <color theme="1"/>
        <rFont val="Calibri"/>
        <family val="2"/>
        <scheme val="minor"/>
      </rPr>
      <t xml:space="preserve"> with the data being filed by 11:59 pm ET on </t>
    </r>
    <r>
      <rPr>
        <b/>
        <sz val="11"/>
        <color theme="1"/>
        <rFont val="Calibri"/>
        <family val="2"/>
        <scheme val="minor"/>
      </rPr>
      <t>April 25, 2024</t>
    </r>
    <r>
      <rPr>
        <sz val="11"/>
        <color theme="1"/>
        <rFont val="Calibri"/>
        <family val="2"/>
        <scheme val="minor"/>
      </rPr>
      <t xml:space="preserve">. The first Tuesday as of reporting date will be on </t>
    </r>
    <r>
      <rPr>
        <b/>
        <sz val="11"/>
        <color theme="1"/>
        <rFont val="Calibri"/>
        <family val="2"/>
        <scheme val="minor"/>
      </rPr>
      <t>April 30, 2024</t>
    </r>
    <r>
      <rPr>
        <sz val="11"/>
        <color theme="1"/>
        <rFont val="Calibri"/>
        <family val="2"/>
        <scheme val="minor"/>
      </rPr>
      <t xml:space="preserve"> with the data being filed by 11:59 pm ET on Monday, </t>
    </r>
    <r>
      <rPr>
        <b/>
        <sz val="11"/>
        <color theme="1"/>
        <rFont val="Calibri"/>
        <family val="2"/>
        <scheme val="minor"/>
      </rPr>
      <t>May 6, 2024</t>
    </r>
    <r>
      <rPr>
        <sz val="11"/>
        <color theme="1"/>
        <rFont val="Calibri"/>
        <family val="2"/>
        <scheme val="minor"/>
      </rPr>
      <t>. 
These dates are subject change.</t>
    </r>
  </si>
  <si>
    <r>
      <t xml:space="preserve">For firms offering Global Margin, all values except the </t>
    </r>
    <r>
      <rPr>
        <b/>
        <sz val="11"/>
        <rFont val="Calibri"/>
        <family val="2"/>
        <scheme val="minor"/>
      </rPr>
      <t>House Requirement</t>
    </r>
    <r>
      <rPr>
        <sz val="11"/>
        <rFont val="Calibri"/>
        <family val="2"/>
        <scheme val="minor"/>
      </rPr>
      <t>, submitted on this form must related to the portfolio margin account on the member firm's books and records only and exclude data from the associated accounts held by affiliates.</t>
    </r>
  </si>
  <si>
    <t>Clarification since 05/02/2022 webinar</t>
  </si>
  <si>
    <t>Reporting on OTC derivatives only includes values on OTC options and securities-based swap that are covered by the calculations in the portfolio margin rule, 4210(g)(6)(B)</t>
  </si>
  <si>
    <t>Deprecated fields should be set to null</t>
  </si>
  <si>
    <t>Added new column for "Short Field Name"</t>
  </si>
  <si>
    <t>Added new column for "Field Validation" which will assist in ensure the data provided is appropriate for that item</t>
  </si>
  <si>
    <t>There is no item labeled "6d".</t>
  </si>
  <si>
    <t>Account Equity Computation: When determining the account equity, please see Rule 4210(g)(11)</t>
  </si>
  <si>
    <t>Validation #</t>
  </si>
  <si>
    <t>File Level Validations to help ensure the data is appropriate in context of the other item values:</t>
  </si>
  <si>
    <t>If PMReq &gt; 0 and HouseReq = 0 Then "Error: Missing House Requirement"</t>
  </si>
  <si>
    <t>If HouseReq &gt; 0 and PMReq = 0 Then "Error: Missing PM Requirement"</t>
  </si>
  <si>
    <t>If PMReq &gt; 0 and LongMV + ShortMV = 0 Then "Error: Missing LMV or SMV"</t>
  </si>
  <si>
    <t>If LMV + SMV &gt; 0 and LongDelta + ShortDelta = 0 Then "Error: Missing Long Delta or Short Delta"</t>
  </si>
  <si>
    <t>If LongDelta &gt; 0 and LongDeltaPositions = 0 Then "Error: Missing Long Delta Positions"</t>
  </si>
  <si>
    <t>If LongDeltaPositions &gt; 0 and LongDelta = 0 Then "Error: Missing Long Delta"</t>
  </si>
  <si>
    <t>If ShortDelta &gt; 0 and ShortDeltaPositions = 0 Then "Error: Missing Short Delta Positions"</t>
  </si>
  <si>
    <t>If ShortDeltaPositions &gt; 0 and ShortDelta = 0 Then "Error: Missing Short Delta"</t>
  </si>
  <si>
    <r>
      <rPr>
        <sz val="11"/>
        <color theme="1"/>
        <rFont val="Calibri"/>
        <family val="2"/>
        <scheme val="minor"/>
      </rPr>
      <t xml:space="preserve">Rescinded - </t>
    </r>
    <r>
      <rPr>
        <strike/>
        <sz val="11"/>
        <color theme="1"/>
        <rFont val="Calibri"/>
        <family val="2"/>
        <scheme val="minor"/>
      </rPr>
      <t>If Equity + 10000 &gt; CreditBal - DebitBal + LMV - SMV Then "Error: Credit Balance - Debit Balance + LMV - SMV is not equal to the Equity"</t>
    </r>
  </si>
  <si>
    <r>
      <rPr>
        <sz val="11"/>
        <color theme="1"/>
        <rFont val="Calibri"/>
        <family val="2"/>
        <scheme val="minor"/>
      </rPr>
      <t xml:space="preserve">Rescinded - </t>
    </r>
    <r>
      <rPr>
        <strike/>
        <sz val="11"/>
        <color theme="1"/>
        <rFont val="Calibri"/>
        <family val="2"/>
        <scheme val="minor"/>
      </rPr>
      <t>If Equity - 10000 &lt; CreditBal - DebitBal + LMV - SMV Then "Error: Credit Balance - Debit Balance + LMV - SMV is not equal to the Equity"</t>
    </r>
  </si>
  <si>
    <t>If AgedDeficiency &gt; 0 and AgeDeficiencyAccts = 0 Then "Error: Missing Count of Accounts with Aged Deficiencies"</t>
  </si>
  <si>
    <t>If AgedDeficiency = 0 and AgeDeficiencyAccts &gt; 0 Then "Error: Missing Aged Deficiencies"</t>
  </si>
  <si>
    <t>If LiquidationValue &gt; 0 and LiquidationAccts = 0 Then "Error: Missing Count of Accounts with Liquidations"</t>
  </si>
  <si>
    <t>If LiquidationValue = 0 and LiquidationAccts &gt; 0 Then "Error: Missing Liquidation Value"</t>
  </si>
  <si>
    <t>If CapitalCharge &gt; 0 and CapitalChargeAccts = 0 Then "Error: Missing Count of Accounts with Capital Charges"</t>
  </si>
  <si>
    <t>19</t>
  </si>
  <si>
    <t>If CapitalCharge = 0 and CapitalChargeAccts &gt; 0 Then "Error: Missing Capital Charges"</t>
  </si>
  <si>
    <t>20</t>
  </si>
  <si>
    <t>If Unsecured &gt; 0 and UnsecuredAccts = 0 Then "Error: Missing Count of Accounts with Unsecured Values"</t>
  </si>
  <si>
    <t>21</t>
  </si>
  <si>
    <t>If Unsecured = 0 and UnsecuredAccts &gt; 0 Then "Error: Missing Unsecured Values"</t>
  </si>
  <si>
    <t>22</t>
  </si>
  <si>
    <t>If LongOTCMV + ShortOTCMV &gt; 0 and OTCAccts = 0 Then "Error: Missing Count of OTC Accts"</t>
  </si>
  <si>
    <t>23</t>
  </si>
  <si>
    <t>If PMReq &gt; 0 and PMAccts = 0 Then "Error: Missing Count of PM Accounts"</t>
  </si>
  <si>
    <t>24</t>
  </si>
  <si>
    <t>If ExcessNetCapital &gt; NetCapital Then "Error: Incorrect Net Capital or Excess Net Capital</t>
  </si>
  <si>
    <t>Row Color Key</t>
  </si>
  <si>
    <t>The 10% increase in debits is due a large customer withdrawal</t>
  </si>
  <si>
    <t>CorrespondentPMAccts</t>
  </si>
  <si>
    <t>IBCRD</t>
  </si>
  <si>
    <t>Omnibus</t>
  </si>
  <si>
    <t>Country</t>
  </si>
  <si>
    <t>ABC Brokers Ltd.</t>
  </si>
  <si>
    <t>Hong Kong</t>
  </si>
  <si>
    <t>DEF Financial LLC</t>
  </si>
  <si>
    <t>Y</t>
  </si>
  <si>
    <t>GHI Capital Corp.</t>
  </si>
  <si>
    <t>N</t>
  </si>
  <si>
    <t>Filename: CorrespondentSummary.csv (For more information, please see Use Note #5)</t>
  </si>
  <si>
    <t>pm_correspondent_introducing</t>
  </si>
  <si>
    <t>Correspondent Firm Name including omnibus firms
For non-FINRA member firms, please ensure that the name reported is consistent from filing to filing.</t>
  </si>
  <si>
    <t>For new firms added, provide a brief comment (on the main PM Data filing) on the firm and the size of business expected.
If a firm changes it's name, please note the prior name.</t>
  </si>
  <si>
    <t>crspt_intdg</t>
  </si>
  <si>
    <t>text (255)</t>
  </si>
  <si>
    <t>Not null or blank</t>
  </si>
  <si>
    <t>pm_correspondent_customers</t>
  </si>
  <si>
    <t>Number of accounts introduced by the correspondent firm including omnibus firms included in item 1 in the Portfolio Margin Data</t>
  </si>
  <si>
    <t>crspt_cstmr</t>
  </si>
  <si>
    <t>IB CRD</t>
  </si>
  <si>
    <t>FINRA member CRD, set to 0 for non-FINRA members</t>
  </si>
  <si>
    <t>firm_crd</t>
  </si>
  <si>
    <t>Integer =&gt; 0</t>
  </si>
  <si>
    <t xml:space="preserve">Significant change since 05/05/2022 </t>
  </si>
  <si>
    <t>Omnibus Firm</t>
  </si>
  <si>
    <t>Set to Y [Yes] if the firm has an omnibus account otherwise set to N [No]</t>
  </si>
  <si>
    <t>omnibus</t>
  </si>
  <si>
    <t>text (1)</t>
  </si>
  <si>
    <t>="N" or ="Y"</t>
  </si>
  <si>
    <t>For correspondents who are not FINRA members, the name of the country in which their business is principally located.
For FINRA member firms, set to null</t>
  </si>
  <si>
    <t>country</t>
  </si>
  <si>
    <t>N/A</t>
  </si>
  <si>
    <t>See instructions on this item in the Portfolio Margin Data</t>
  </si>
  <si>
    <r>
      <t xml:space="preserve">If a correspondent has both an omnibus account and fully-disclosed accounts, enter two records for the firm. One record is for the omnibus account(s) and the other record for the fully-disclosed accounts. In the case of the fully-disclosed accounts, set the </t>
    </r>
    <r>
      <rPr>
        <b/>
        <sz val="11"/>
        <rFont val="Calibri"/>
        <family val="2"/>
        <scheme val="minor"/>
      </rPr>
      <t>Omnibus Firm</t>
    </r>
    <r>
      <rPr>
        <sz val="11"/>
        <rFont val="Calibri"/>
        <family val="2"/>
        <scheme val="minor"/>
      </rPr>
      <t xml:space="preserve"> to N.</t>
    </r>
  </si>
  <si>
    <t>Firms that only clear for a single affiliate and the affiliate is a FINRA member firm, need not file this report on correspondent data.</t>
  </si>
  <si>
    <t>If Equity + 10000 &gt; CreditBal - DebitBal + LMV - SMV Then "Error: Credit Balance - Debit Balance + LMV - SMV is not equal to the Equity"</t>
  </si>
  <si>
    <t>If Equity - 10000 &lt; CreditBal - DebitBal + LMV - SMV Then "Error: Credit Balance - Debit Balance + LMV - SMV is not equal to the Equity"</t>
  </si>
  <si>
    <t>If PMReq &gt; 0 and CorrespondentPMAccts = 0 Then "Error: Missing Count of PM Accounts"</t>
  </si>
  <si>
    <t>Filename: GMSummary.csv (For more information, please see Use Note #5)</t>
  </si>
  <si>
    <t>Field Name</t>
  </si>
  <si>
    <t>Field Instructions</t>
  </si>
  <si>
    <t>Number of global margin accounts</t>
  </si>
  <si>
    <t>GMAccts</t>
  </si>
  <si>
    <t>Number of accounts where the house margin requirements include positions outside of the portfolio margin account.
This is the count of global margin accounts and not the number of accounts consolidated with PM accounts.
e.g. 1 PM account has a related futures accounts and equity swap account, this is counted as 1 account.</t>
  </si>
  <si>
    <t>Slight change to field name and the instructions clarify the counting of accounts</t>
  </si>
  <si>
    <t>Global house requirements</t>
  </si>
  <si>
    <t>GMHouseReq</t>
  </si>
  <si>
    <t>The house requirements of all positions held both in the portfolio margin account and outside of the portfolio margin account.</t>
  </si>
  <si>
    <t>Number &gt; 0  and &lt; 99999999999999</t>
  </si>
  <si>
    <t>Slight change to field name</t>
  </si>
  <si>
    <t>GMLongDelta</t>
  </si>
  <si>
    <r>
      <t>Aggregation of the long delta exposure for equity-linked positions included in the global house requirements referenced in item 2 above</t>
    </r>
    <r>
      <rPr>
        <sz val="11"/>
        <color rgb="FFFF0000"/>
        <rFont val="Calibri"/>
        <family val="2"/>
        <scheme val="minor"/>
      </rPr>
      <t>,</t>
    </r>
    <r>
      <rPr>
        <sz val="11"/>
        <color theme="1"/>
        <rFont val="Calibri"/>
        <family val="2"/>
        <scheme val="minor"/>
      </rPr>
      <t xml:space="preserve"> including the value of long equity positions in the PM account, arranged account, etc.</t>
    </r>
  </si>
  <si>
    <t>GMLongDeltaPositions</t>
  </si>
  <si>
    <t>The number of positions included in calculation of the long delta exposure.</t>
  </si>
  <si>
    <t>GMShortDelta</t>
  </si>
  <si>
    <r>
      <t>Aggregation of the short delta exposure for equity-linked positions included in the global house requirements referenced in item 2 above</t>
    </r>
    <r>
      <rPr>
        <sz val="11"/>
        <color rgb="FFFF0000"/>
        <rFont val="Calibri"/>
        <family val="2"/>
        <scheme val="minor"/>
      </rPr>
      <t>,</t>
    </r>
    <r>
      <rPr>
        <sz val="11"/>
        <color theme="1"/>
        <rFont val="Calibri"/>
        <family val="2"/>
        <scheme val="minor"/>
      </rPr>
      <t xml:space="preserve"> including the value of short equity positions in the PM account, arranged account, etc.</t>
    </r>
  </si>
  <si>
    <t>GMShortDeltaPositions</t>
  </si>
  <si>
    <t>The number of positions included in calculation of the short delta exposure.</t>
  </si>
  <si>
    <t>Value of cash and cash equivalents</t>
  </si>
  <si>
    <t>GMCash</t>
  </si>
  <si>
    <t>Aggregate value of cash, money market funds, Treasuries and similar instruments.</t>
  </si>
  <si>
    <t>PM Equity</t>
  </si>
  <si>
    <t>PMEquity</t>
  </si>
  <si>
    <t>Aggregate value of the equity in portfolio margin account related to customers referenced in item 1 above. Excludes the equity from the associated global margin accounts. The global margin equity is reported in item 12</t>
  </si>
  <si>
    <t>Change to field name and instructions</t>
  </si>
  <si>
    <t>Gross value of OTC derivatives in the customer's favor</t>
  </si>
  <si>
    <t>GMLongOTCMV</t>
  </si>
  <si>
    <t>Aggregate gross market value of OTC derivatives representing future payables to the customer. For OTC options this is the long market value.</t>
  </si>
  <si>
    <t>Gross value of OTC derivatives in the firm's favor</t>
  </si>
  <si>
    <t>GMShortOTCMV</t>
  </si>
  <si>
    <t>Aggregate gross market value of OTC derivatives representing future receivable from the customer. For OTC options this is the short market value.</t>
  </si>
  <si>
    <t>Global margin equity</t>
  </si>
  <si>
    <t>GMEquity</t>
  </si>
  <si>
    <t>Aggregate net liquidating value of all global margin accounts including the PM accounts and the other related accounts.</t>
  </si>
  <si>
    <t>Global margin available margin excess</t>
  </si>
  <si>
    <t>GMMarginExcess</t>
  </si>
  <si>
    <t>Aggregate value of the available margin excess (aka “cash available”) in each global margin account.
The available margin excess in each account is the lower of the excess margin according to the calculations required by 4210 or the house margin excess as described in the member's PM application. This includes all of the related accounts.</t>
  </si>
  <si>
    <t>Del</t>
  </si>
  <si>
    <t>Value of initial margin excluding PM account</t>
  </si>
  <si>
    <t>Aggregate value of initial margin received from customers referenced in item 1 above.</t>
  </si>
  <si>
    <t>Value of variation margin received</t>
  </si>
  <si>
    <t>Aggregate value of variation margin received from customers referenced in item 1 above.</t>
  </si>
  <si>
    <t>Value of variation margin paid</t>
  </si>
  <si>
    <t>Aggregate value of variation margin paid to customers referenced in item 1 above.</t>
  </si>
  <si>
    <t>Instructions:</t>
  </si>
  <si>
    <t>Include all global margin/cross margin accounts in this reporting. Global margin/cross margin is when computing the house maintenance margin requirements on a customer’s portfolio margin account that includes assets or exposures to the customer that are not recorded in the customer’s portfolio margin account. This includes cases where the margin computation directly includes these positions or indirect cases where decision to set a specific margin requirement is due to positions not included in the margin computation.
If an account is linked for operational purposes such as automating collateral movements but is otherwise not directly or indirectly involved in the determination of the margin requirements on positions in the securities accounts on the member's books then it and it's exposures, etc. need not be included in this reporting. Also, if position in a linked account is not used in determining the margin requirement on positions in the securities accounts on the member's books then it's exposures, etc. need not be included.
e.g., If there was interest rate exposure in the securities account and it was offset by IRS and this resulted in the securities account having a lower house requirement, then IRS exposure would be reported. If the IRS was linked to the securities account but had no impact on the margin requirements, then it need not be reported.
Do to the many different global margin programs, every specific case cannot be accounted for and if the firm has any specific questions about the applicability of their global margin programs or specific product types to this reporting, please contact CreditReg@FINRA.org.</t>
  </si>
  <si>
    <t>Examples of assets and exposures:</t>
  </si>
  <si>
    <t xml:space="preserve">•	 Futures 
•	 Collateral held at a third party custodian not under a special custody arrangement
•	 Securities lending
•	 Foreign exchange forward, spot, option or non-deliverable forward (NDF)
•	 Delta-one total return swap (TRS)
•	 OTC option
•	 Credit default swap (CDS)
•	 Dividend swap
•	 Variance swap
•	 Interest rate swap (IRS)
•	 Contract for differences (CFD)
</t>
  </si>
  <si>
    <t>Examples of entities that might hold these assets and exposures:</t>
  </si>
  <si>
    <t>•	 An affiliated offshore broker-dealer
•	 An affiliated  US broker-dealer
•	 An affiliated bank
•	 A futures commission merchant (FCM) either in the same entity or an affiliate
•	 An affiliate swap dealer</t>
  </si>
  <si>
    <t>Examples of direct margin computation:</t>
  </si>
  <si>
    <t>•	 The customer holds a long position in a portfolio margin account and has long exposure to the same security in a total return swap. These positions are combined when determining the liquidity of the position.
•	 The customer is long a basket of securities in a portfolio margin account and short an index future. The margin computation determines a lower margin requirement due to offsetting risk.
•	 The customer has a long security denominated in a foreign currency and holds a foreign exchange forward selling the currency for the same value. The margin is reduced on the long security due to the hedged currency risk.</t>
  </si>
  <si>
    <t>Examples of indirect cases:</t>
  </si>
  <si>
    <t>•	 The firm does not apply a liquidity addon in the portfolio margin account as their affiliate has a swap that hedges the portfolio and risk management reviews both.
•	 The firm receives daily reporting from the customer’s fund administrator and based on their overall portfolio does not apply a concentration addon
•	 The firm sets the customer’s portfolio margin requirement to the regulatory minimum as the customer’s futures account hedges the risk.</t>
  </si>
  <si>
    <t>If GMLongDelta &gt; 0 and GMLongDeltaPositions = 0 Then "Error: Missing Global Margin Long Delta Positions"</t>
  </si>
  <si>
    <t>If GMLongDeltaPositions &gt; 0 and GMLongDelta = 0 Then "Error: Missing Global Margin Long Delta"</t>
  </si>
  <si>
    <t>If GMShortDelta &gt; 0 and GMShortDeltaPositions = 0 Then "Error: Missing Global Margin Short Delta Positions"</t>
  </si>
  <si>
    <t>If GMShortDeltaPositions &gt; 0 and GMShortDelta = 0 Then "Error: Missing Global Margin Short Delta"</t>
  </si>
  <si>
    <t>Filename: ConcPositionDetail.csv (For more information, please see Use Note #5)</t>
  </si>
  <si>
    <t>account reference identifier</t>
  </si>
  <si>
    <t>AcctId</t>
  </si>
  <si>
    <r>
      <t xml:space="preserve">A reference identifier that specifically links to an account in the bookkeeping or margin system. Do not include account numbers, account names or other </t>
    </r>
    <r>
      <rPr>
        <sz val="11"/>
        <rFont val="Calibri"/>
        <family val="2"/>
        <scheme val="minor"/>
      </rPr>
      <t>personal</t>
    </r>
    <r>
      <rPr>
        <sz val="11"/>
        <color theme="1"/>
        <rFont val="Calibri"/>
        <family val="2"/>
        <scheme val="minor"/>
      </rPr>
      <t xml:space="preserve"> identifiable information (PII).
For example, a reference identifier might look like PM-A1 where only the firm internally would know the account number associated with that identifier. 
Other examples: Multiple the account number by a factor only known internally. e.g. Account Number 987-654321 * 3 = AcctId 2962962963 
Convert the alpha-numeric account number from base 36 to decimal using the excel decimal function. e.g. Account number Decimal(ABC654321,36) = AcctId 29099597653369
Maximum length is 255 alpha-numeric characters</t>
    </r>
  </si>
  <si>
    <t>Not Null or Blank</t>
  </si>
  <si>
    <t>reference instrument identifier</t>
  </si>
  <si>
    <t>RefInstrumentId</t>
  </si>
  <si>
    <t>The unique identifier of the underlying security, reference security, or index. Acceptable identifiers are cusip, ISIN, or symbol.</t>
  </si>
  <si>
    <t>reference instrument description</t>
  </si>
  <si>
    <t>RefInstrumentDesc</t>
  </si>
  <si>
    <t>The description of the underlying security, reference security, or index.</t>
  </si>
  <si>
    <t>Text (255)</t>
  </si>
  <si>
    <t>account minimum equity</t>
  </si>
  <si>
    <t>AcctMinEquity</t>
  </si>
  <si>
    <t>The lesser of the account equity minus available margin excess or the account equity
e.g. Min(equity - cash available, equity)</t>
  </si>
  <si>
    <t>account gross delta exposure</t>
  </si>
  <si>
    <t>AcctDelta</t>
  </si>
  <si>
    <t>Aggregate of the absolute value of the delta exposure for each reference instrument in the account.</t>
  </si>
  <si>
    <t>account house margin requirement</t>
  </si>
  <si>
    <t>AcctHouseReq</t>
  </si>
  <si>
    <t>The margin requirement on the account (for Global Margin Accounts) include all positions.</t>
  </si>
  <si>
    <t>reference instrument delta exposure</t>
  </si>
  <si>
    <t>RefInstrumentDelta</t>
  </si>
  <si>
    <t>The net delta exposure to the underlying security, reference security, index, commodity etc. i.e. Netting group
Short delta exposure should be signed negative.
Optional alternate method for single, long only equity positions: i.e. No derivatives, no convertibles, no hedges on the same reference instrument. Substitute the loan value on the position (market value of the security minus the house margin requirement) for the delta exposure
e.g. A single, long position on a stock has a market value of $1 Billion with a margin requirement of $950 Million. The firm may opt to include only the loan value ($1 Billion - $950 Million = $50 Million) as the delta in this computation.</t>
  </si>
  <si>
    <t>Number &gt; -99999999999999 and &lt; 99999999999999</t>
  </si>
  <si>
    <t>Based on feedback received, members were concerned that single positions that have high but not 100% margin would be picked up by this calculation. The alternate described here is not required but will allow flexibility for member firms if they wish.</t>
  </si>
  <si>
    <t>reference instrument delta exposure percentage</t>
  </si>
  <si>
    <t>RefInstrumentDeltaPct</t>
  </si>
  <si>
    <t>Reference instrument delta exposure divided by account minimum equity.
Include all cases where this value exceeds 50 percent and the delta exposure exceeds 20% of Net Capital</t>
  </si>
  <si>
    <t>net capital delta exposure percentage</t>
  </si>
  <si>
    <t>NetCapDeltaPct</t>
  </si>
  <si>
    <t>Reference instrument delta exposure divided by firm net capital.</t>
  </si>
  <si>
    <t>reference instrument vega exposure</t>
  </si>
  <si>
    <t>RefInstrumentVega</t>
  </si>
  <si>
    <t>Change (sensitivity) in value of underlying security, reference security, or index for 1 point shift in volatility. The value reported should be signed positive (i.e. The absolute value)</t>
  </si>
  <si>
    <t>reference instrument vega exposure percentage</t>
  </si>
  <si>
    <t>RefInstrumentVegaPct</t>
  </si>
  <si>
    <t>Reference instrument vega exposure divided by account minimum equity.
Include all cases where this value exceeds 25 percent of the account minimum equity and the vega exposure exceeds 20% of Net Capital</t>
  </si>
  <si>
    <r>
      <t xml:space="preserve">Updated to </t>
    </r>
    <r>
      <rPr>
        <i/>
        <sz val="11"/>
        <color theme="1"/>
        <rFont val="Calibri"/>
        <family val="2"/>
        <scheme val="minor"/>
      </rPr>
      <t>account minimum equity</t>
    </r>
    <r>
      <rPr>
        <sz val="11"/>
        <color theme="1"/>
        <rFont val="Calibri"/>
        <family val="2"/>
        <scheme val="minor"/>
      </rPr>
      <t xml:space="preserve"> and to 25%</t>
    </r>
  </si>
  <si>
    <t>net capital vega exposure percentage</t>
  </si>
  <si>
    <t>NetCapVegaPct</t>
  </si>
  <si>
    <t>Vega exposure divided by firm net capital.</t>
  </si>
  <si>
    <t>house margin requirement</t>
  </si>
  <si>
    <t>RefInstrumentReq</t>
  </si>
  <si>
    <t>House margin requirement for each reference instrument.</t>
  </si>
  <si>
    <t>Reorded for clarity. Please review all steps.</t>
  </si>
  <si>
    <t>Note, if the firm applies global margin to the account, the calculations should cover all linked and related accounts.</t>
  </si>
  <si>
    <t>1. Calculate the net delta exposure and net vega for each equity-linked reference instrument (position) in each GM (global margin) account.</t>
  </si>
  <si>
    <t xml:space="preserve">2. For each account, sum the absolute net delta exposure resulting in account gross delta exposure. </t>
  </si>
  <si>
    <t>3. Calculate the account's house margin requirement.</t>
  </si>
  <si>
    <t xml:space="preserve">4. Calculate the account minimum equity (see the item instructions). </t>
  </si>
  <si>
    <t>5. For long security positions only, the firm may;
(a) Exclude long security positions where the house margin requirement is 100% of the market value. i.e. The position has a loan value of zero and the firm is not extending any credit secured by that position based on its house margin policy. If a position is margin eligible for rule 4210 purposes but the house requirement is 100%, the position should be excluded; or
(b) Substitute the loan value on the position (market value of the security minus the house margin requirement) for the delta exposure.</t>
  </si>
  <si>
    <t>6. For delta the calculation, exclude positions where the reference instrument is part of the TIMS Portfolio Group BBIDX or USIDX from the numerator. (This is excluding broad-based indexes from the delta concentration computation but not from the vega concentration computation.)</t>
  </si>
  <si>
    <r>
      <t xml:space="preserve">7. For each reference instrument </t>
    </r>
    <r>
      <rPr>
        <sz val="11"/>
        <rFont val="Calibri"/>
        <family val="2"/>
        <scheme val="minor"/>
      </rPr>
      <t>in</t>
    </r>
    <r>
      <rPr>
        <sz val="11"/>
        <color theme="1"/>
        <rFont val="Calibri"/>
        <family val="2"/>
        <scheme val="minor"/>
      </rPr>
      <t xml:space="preserve"> the account, calculate the reference instrument delta exposure (exclude BBIDX and USIDX) divided by the account minimum equity resulting in the reference instrument delta exposure percentage. See the field instructions for more details.</t>
    </r>
  </si>
  <si>
    <t>8. Include all cases where reference instrument delta exposure percentage exceeds 50 percent</t>
  </si>
  <si>
    <r>
      <t xml:space="preserve">9. For each reference instrument </t>
    </r>
    <r>
      <rPr>
        <sz val="11"/>
        <rFont val="Calibri"/>
        <family val="2"/>
        <scheme val="minor"/>
      </rPr>
      <t>in</t>
    </r>
    <r>
      <rPr>
        <sz val="11"/>
        <color theme="1"/>
        <rFont val="Calibri"/>
        <family val="2"/>
        <scheme val="minor"/>
      </rPr>
      <t xml:space="preserve"> the account, including those in TIMS Portfolio Group BBIDX or USIDX, calculate the position’s </t>
    </r>
    <r>
      <rPr>
        <sz val="11"/>
        <rFont val="Calibri"/>
        <family val="2"/>
        <scheme val="minor"/>
      </rPr>
      <t>n</t>
    </r>
    <r>
      <rPr>
        <sz val="11"/>
        <color theme="1"/>
        <rFont val="Calibri"/>
        <family val="2"/>
        <scheme val="minor"/>
      </rPr>
      <t xml:space="preserve">et </t>
    </r>
    <r>
      <rPr>
        <sz val="11"/>
        <rFont val="Calibri"/>
        <family val="2"/>
        <scheme val="minor"/>
      </rPr>
      <t>v</t>
    </r>
    <r>
      <rPr>
        <sz val="11"/>
        <color theme="1"/>
        <rFont val="Calibri"/>
        <family val="2"/>
        <scheme val="minor"/>
      </rPr>
      <t>ega divided by the account minimum equity resulting in the position vega %.</t>
    </r>
  </si>
  <si>
    <t>10. Include all cases where reference instrument vega exposure percentage exceeds 25 percent</t>
  </si>
  <si>
    <t>Changed to positive test for clarity</t>
  </si>
  <si>
    <t>12: For global margin accounts, only the member firm’s Net Capital is used. Do not use the holding company capital or the add the affiliate's capital to the member firm's net capital.</t>
  </si>
  <si>
    <t>29099597653369</t>
  </si>
  <si>
    <t xml:space="preserve">037833100 </t>
  </si>
  <si>
    <t>Apple Inc.</t>
  </si>
  <si>
    <t>594918104</t>
  </si>
  <si>
    <t>Microsoft Corporation</t>
  </si>
  <si>
    <t>29016879924601</t>
  </si>
  <si>
    <t>88160R101 </t>
  </si>
  <si>
    <t>Tesla, Inc.</t>
  </si>
  <si>
    <t>If PMAccts &lt; AffiliateAccts or PMAccts &lt; ForeignBDAccts or PMAccts &lt; OmnibusAccts or PMAccts &lt; NonCustAccts Then "Error: Incorrect Count of Accounts"</t>
  </si>
  <si>
    <t>PMSummary validation #1 should not be inclusive of all PM accounts</t>
  </si>
  <si>
    <t>PMSummary validation #3 did not cover scenarios where day trade accounts carry non-cash collateral</t>
  </si>
  <si>
    <t>If DebitBal &lt; AffiliateDebitBal or DebitBal &lt; NonCustDebitBal Then "Error: Incorrect Debit, Affiliate Debit, or Non-Customer Debit"</t>
  </si>
  <si>
    <t>If CreditBal &lt; AffiliateCreditBal or CreditBal &lt; NonCustCreditBal Then "Error: Incorrect Credit, Affiliate Credit, or Non-Customer Credit"</t>
  </si>
  <si>
    <t>PMSummary validation #4 should not be inclusive of both affiliate and noncustomer debits</t>
  </si>
  <si>
    <t>PMSummary validation #5 should not be inclusive of both affiliate and noncustomer credits</t>
  </si>
  <si>
    <t>CorrespondentSummary validation #2 did not cover scenarios where day trade accounts carry non-cash collateral</t>
  </si>
  <si>
    <t>If StrategyReq &gt; 0 and (LMV + SMV + CreditBal = 0) Then "Error: Missing Credit Balance, LMV or SMV"</t>
  </si>
  <si>
    <t>6d</t>
  </si>
  <si>
    <t>Count of the number of accounts holding positions (either intraday or overnight) margined under Rule 4210(g)(8) as of reporting day without regard to other conditions. 
This should not include accounts subject to Regulation T, be approved for portfolio margin but still calculated using Regulation T, or have no portfolio margin eligible positions and are approved for portfolio margin. 
e.g. In the following scenarios, these accounts should not be counted:
1: An account that the member approves for portfolio margin but does not have sufficient equity to be margined under the member's PM program and does not have any positions margined using the portfolio margin methodology. (Please note, if the equity in an account drops below the minimum, it may still be margined and count as a PM account until the minimum equity deficit is satisfied.)
2: An account that has sufficient equity for the PM program but does not hold any positions where the requirement is included in item 4 below (e.g. only holds corporate bonds). 
For guidance on consolidation of accounts, see RN 20-22.</t>
  </si>
  <si>
    <t xml:space="preserve">The number of affiliated accounts of either the broker-dealer or the broker-dealer's parent company that have been approved for portfolio margin, including affiliate foreign broker-dealers. This includes both affiliate customer and affiliate noncustomer account. This number is a subset of item 1 referenced above. </t>
  </si>
  <si>
    <t>The close of business date that includes positions and balances, security prices, etc. that the margin and related calculations were performed upon. (The net capital and excess net capital calculation date need not be the same date. See the notes for those fields.)</t>
  </si>
  <si>
    <t>1.12</t>
  </si>
  <si>
    <r>
      <t xml:space="preserve">Text in </t>
    </r>
    <r>
      <rPr>
        <b/>
        <sz val="11"/>
        <color theme="1"/>
        <rFont val="Calibri"/>
        <family val="2"/>
        <scheme val="minor"/>
      </rPr>
      <t>bold</t>
    </r>
    <r>
      <rPr>
        <sz val="11"/>
        <color theme="1"/>
        <rFont val="Calibri"/>
        <family val="2"/>
        <scheme val="minor"/>
      </rPr>
      <t xml:space="preserve"> was added to items 7a and 8a in the Portfolio Margin Data</t>
    </r>
  </si>
  <si>
    <r>
      <t>Aggregation of the long delta exposure dollar value for positions in each account included in the portfolio margin requirements referenced in item 4 above. In the case of equity securities (i.e. delta one), the current market value of should be used.</t>
    </r>
    <r>
      <rPr>
        <b/>
        <sz val="11"/>
        <rFont val="Calibri"/>
        <family val="2"/>
        <scheme val="minor"/>
      </rPr>
      <t xml:space="preserve"> </t>
    </r>
    <r>
      <rPr>
        <sz val="11"/>
        <rFont val="Calibri"/>
        <family val="2"/>
        <scheme val="minor"/>
      </rPr>
      <t xml:space="preserve">Delta must be calculated for PM accounts even those that do not hold options. 
e.g If a PM account holds a stock long, the value of the stock must be included in the LongDelta.  i.e. A long position in a stock of $10,000 has a long delta of $10,000.
If a PM account holds an ETF long, the exposure and leverage ratio must be used in determining the LongDelta. Long inverse ETFs must  be reported in the ShortDelta. Short inverse ETFs must be reported in the LongDelta.
In the case of the leverage factor, the market value of the ETF should be multiplied by the leverage factor. i.e. A long position in a 3x ETF with a market value of $10,000 has a long delta of $30,000. Also a short position in a -1.5x ETF (inverse) with a market value of $10,000 has a long delta of $15,000
When computing the delta, positions </t>
    </r>
    <r>
      <rPr>
        <b/>
        <sz val="11"/>
        <rFont val="Calibri"/>
        <family val="2"/>
        <scheme val="minor"/>
      </rPr>
      <t>must</t>
    </r>
    <r>
      <rPr>
        <sz val="11"/>
        <rFont val="Calibri"/>
        <family val="2"/>
        <scheme val="minor"/>
      </rPr>
      <t xml:space="preserve"> be netted by the TIMS class group that position is a member of when available. (Generally, TIMS only covers securities that have options cleared by the OCC.)
</t>
    </r>
    <r>
      <rPr>
        <b/>
        <sz val="11"/>
        <rFont val="Calibri"/>
        <family val="2"/>
        <scheme val="minor"/>
      </rPr>
      <t>e.g. The deltas on a long call and a long put in the same class group must be summed and the net of the two deltas would be the delta on that class group be counted as a single position.</t>
    </r>
    <r>
      <rPr>
        <sz val="11"/>
        <rFont val="Calibri"/>
        <family val="2"/>
        <scheme val="minor"/>
      </rPr>
      <t xml:space="preserve">
CUSIP, ISIN, other identifier for the reference instrument is acceptable if the TIMS class group is not available. This is a netting group.
</t>
    </r>
    <r>
      <rPr>
        <b/>
        <sz val="11"/>
        <rFont val="Calibri"/>
        <family val="2"/>
        <scheme val="minor"/>
      </rPr>
      <t>e.g. Long convertible that converts into a short foreign margin stock position should be included in the same netting group.</t>
    </r>
    <r>
      <rPr>
        <sz val="11"/>
        <rFont val="Calibri"/>
        <family val="2"/>
        <scheme val="minor"/>
      </rPr>
      <t xml:space="preserve">
A positive net delta represents long exposure in a netting group.
</t>
    </r>
    <r>
      <rPr>
        <b/>
        <sz val="11"/>
        <rFont val="Calibri"/>
        <family val="2"/>
        <scheme val="minor"/>
      </rPr>
      <t>Note: The long delta is first computed for each PM account and then aggregated for all PM accounts.</t>
    </r>
    <r>
      <rPr>
        <sz val="11"/>
        <rFont val="Calibri"/>
        <family val="2"/>
        <scheme val="minor"/>
      </rPr>
      <t xml:space="preserve">
Global Margin firms, with FINRA's approval, may provide the value including global margin accounts.</t>
    </r>
  </si>
  <si>
    <r>
      <t xml:space="preserve">Aggregation of the short delta exposure dollar value for positions included in the portfolio margin requirements referenced in item 4 above.  The current market value of equity securities (i.e. delta one) should be used. Delta must be calculated for PM accounts even those that do not hold options.
e.g If a PM account holds a stock short, the value of the stock must be included in the ShortDelta.  i.e. A short position in a stock of $10,000 has a delta of $10,000.
If a PM account holds an ETF short, the exposure and leverage ratio must be used in determining the ShortDelta. Short inverse ETFs must  be reported in the LongDelta. Short inverse ETFs must be reported in the LongDelta.
In the case of the leverage factor, the market value of the ETF should be multiplied by the leverage factor. i.e. A short position in a 3x ETF with a market value of $10,000 has a delta of $30,000. Also a long position in a -1.5x ETF (inverse) with a market value of $10,000 has a short delta of $15,000
When computing the delta, positions must be netted by the TIMS class group that position is a member of when available. (Generally, TIMS only covers securities that have options cleared by the OCC.)
</t>
    </r>
    <r>
      <rPr>
        <b/>
        <sz val="11"/>
        <rFont val="Calibri"/>
        <family val="2"/>
        <scheme val="minor"/>
      </rPr>
      <t>e.g. The deltas on a long call and a long put in the same class group must be summed and the net of the two deltas would be the delta on that class group be counted as a single position.</t>
    </r>
    <r>
      <rPr>
        <sz val="11"/>
        <rFont val="Calibri"/>
        <family val="2"/>
        <scheme val="minor"/>
      </rPr>
      <t xml:space="preserve">
CUSIP, ISIN, other identifier for the reference instrument is acceptable if the TIMS class group is not available. This is a netting group.
</t>
    </r>
    <r>
      <rPr>
        <b/>
        <sz val="11"/>
        <rFont val="Calibri"/>
        <family val="2"/>
        <scheme val="minor"/>
      </rPr>
      <t>e.g. Long convertible that converts into a short foreign margin stock position should be included in the same netting group.</t>
    </r>
    <r>
      <rPr>
        <sz val="11"/>
        <rFont val="Calibri"/>
        <family val="2"/>
        <scheme val="minor"/>
      </rPr>
      <t xml:space="preserve">
A negative net delta represents short exposure.
</t>
    </r>
    <r>
      <rPr>
        <b/>
        <sz val="11"/>
        <rFont val="Calibri"/>
        <family val="2"/>
        <scheme val="minor"/>
      </rPr>
      <t>Note: The short delta is first computed for each PM account and then aggregated for all PM accounts.</t>
    </r>
    <r>
      <rPr>
        <sz val="11"/>
        <rFont val="Calibri"/>
        <family val="2"/>
        <scheme val="minor"/>
      </rPr>
      <t xml:space="preserve">
Global Margin firms, with FINRA's approval, may provide the value including global margin accounts.</t>
    </r>
  </si>
  <si>
    <t>11. Then, only include any reference instrument where the reference instrument delta exposure OR the reference instrument vega exposure is greater than 20 percent of the member firm's net capital.</t>
  </si>
  <si>
    <t>Light Green - Added since prior version</t>
  </si>
  <si>
    <t>Light Orange - Deleted since prior version</t>
  </si>
  <si>
    <t>Light Blue - Modified since prior version</t>
  </si>
  <si>
    <t>Clarified in "Conc Position Supplement" in Instruction #11 that it's member firm's net capital</t>
  </si>
  <si>
    <t>2.0</t>
  </si>
  <si>
    <t>Enhanced Portfolio Margin Data - Last updated v2.0</t>
  </si>
  <si>
    <t>Correspondent Data - Last updated v2.0 - Only required for firms offering portfolio margin to correspondent firms</t>
  </si>
  <si>
    <t>Concentrated Position Supplement - Last updated v1.10</t>
  </si>
  <si>
    <t>Global Margin Supplement - Last updated v1.3</t>
  </si>
  <si>
    <t>Deleted references to legacy field names from the "Portfolio Margin Data" and "Correspondent Data" related to the webform that was retired as of February 23, 2024</t>
  </si>
  <si>
    <t>Color Key</t>
  </si>
  <si>
    <t>Portfolio Margin Data v2.0 (October 28,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</si>
</sst>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name val="Calibri"/>
      <family val="2"/>
      <scheme val="minor"/>
    </font>
    <font>
      <sz val="10"/>
      <color rgb="FF000000"/>
      <name val="Times New Roman"/>
      <family val="1"/>
    </font>
    <font>
      <sz val="11"/>
      <color rgb="FF000000"/>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6"/>
      <name val="Calibri"/>
      <family val="2"/>
      <scheme val="minor"/>
    </font>
    <font>
      <sz val="11"/>
      <color rgb="FFFF0000"/>
      <name val="Calibri"/>
      <family val="2"/>
      <scheme val="minor"/>
    </font>
    <font>
      <strike/>
      <sz val="11"/>
      <color theme="1"/>
      <name val="Calibri"/>
      <family val="2"/>
      <scheme val="minor"/>
    </font>
    <font>
      <sz val="8"/>
      <name val="Calibri"/>
      <family val="2"/>
      <scheme val="minor"/>
    </font>
    <font>
      <i/>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3"/>
      <color rgb="FF2F5496"/>
      <name val="Calibri Light"/>
      <family val="2"/>
    </font>
    <font>
      <b/>
      <sz val="16"/>
      <color rgb="FF2F5496"/>
      <name val="Calibri Light"/>
      <family val="2"/>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22"/>
        <bgColor indexed="0"/>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s>
  <cellStyleXfs count="5">
    <xf numFmtId="0" fontId="0" fillId="0" borderId="0"/>
    <xf numFmtId="0" fontId="2" fillId="0" borderId="0"/>
    <xf numFmtId="0" fontId="4" fillId="0" borderId="0" applyNumberFormat="0" applyFill="0" applyBorder="0" applyAlignment="0" applyProtection="0"/>
    <xf numFmtId="0" fontId="14" fillId="0" borderId="0"/>
    <xf numFmtId="9" fontId="15" fillId="0" borderId="0" applyFont="0" applyFill="0" applyBorder="0" applyAlignment="0" applyProtection="0"/>
  </cellStyleXfs>
  <cellXfs count="119">
    <xf numFmtId="0" fontId="0" fillId="0" borderId="0" xfId="0"/>
    <xf numFmtId="0" fontId="0" fillId="0" borderId="0" xfId="0" applyAlignment="1">
      <alignment vertical="top" wrapText="1"/>
    </xf>
    <xf numFmtId="0" fontId="0" fillId="0" borderId="0" xfId="0" applyAlignment="1">
      <alignment vertical="top"/>
    </xf>
    <xf numFmtId="0" fontId="4" fillId="0" borderId="0" xfId="2" applyAlignment="1"/>
    <xf numFmtId="0" fontId="0" fillId="0" borderId="0" xfId="0" applyAlignment="1">
      <alignment vertical="center"/>
    </xf>
    <xf numFmtId="0" fontId="1" fillId="0" borderId="0" xfId="0" applyFont="1" applyAlignment="1">
      <alignment vertical="top" wrapText="1"/>
    </xf>
    <xf numFmtId="0" fontId="1" fillId="0" borderId="0" xfId="0" quotePrefix="1" applyFont="1" applyAlignment="1">
      <alignment vertical="top" wrapText="1"/>
    </xf>
    <xf numFmtId="0" fontId="1" fillId="2" borderId="0" xfId="0" quotePrefix="1" applyFont="1" applyFill="1" applyAlignment="1">
      <alignment vertical="top" wrapText="1"/>
    </xf>
    <xf numFmtId="0" fontId="0" fillId="2" borderId="0" xfId="0" applyFill="1" applyAlignment="1">
      <alignment vertical="top" wrapText="1"/>
    </xf>
    <xf numFmtId="0" fontId="1" fillId="3" borderId="0" xfId="0" applyFont="1" applyFill="1" applyAlignment="1">
      <alignment vertical="top" wrapText="1"/>
    </xf>
    <xf numFmtId="0" fontId="5" fillId="4" borderId="0" xfId="0" applyFont="1" applyFill="1"/>
    <xf numFmtId="0" fontId="7" fillId="4" borderId="0" xfId="0" applyFont="1" applyFill="1" applyAlignment="1">
      <alignment vertical="top" wrapText="1"/>
    </xf>
    <xf numFmtId="0" fontId="5" fillId="4" borderId="0" xfId="0" applyFont="1" applyFill="1" applyAlignment="1">
      <alignment vertical="top" wrapText="1"/>
    </xf>
    <xf numFmtId="0" fontId="0" fillId="0" borderId="0" xfId="0" quotePrefix="1" applyAlignment="1">
      <alignment horizontal="left" vertical="top" wrapText="1"/>
    </xf>
    <xf numFmtId="0" fontId="5" fillId="4" borderId="0" xfId="0" applyFont="1" applyFill="1" applyAlignment="1">
      <alignment horizontal="left" vertical="top" wrapText="1"/>
    </xf>
    <xf numFmtId="0" fontId="6" fillId="0" borderId="0" xfId="0" applyFont="1" applyAlignment="1">
      <alignment horizontal="left"/>
    </xf>
    <xf numFmtId="0" fontId="0" fillId="5" borderId="0" xfId="0" applyFill="1" applyAlignment="1">
      <alignment vertical="top" wrapText="1"/>
    </xf>
    <xf numFmtId="0" fontId="5" fillId="0" borderId="0" xfId="0" applyFont="1" applyAlignment="1">
      <alignment vertical="top" wrapText="1"/>
    </xf>
    <xf numFmtId="0" fontId="5" fillId="4" borderId="0" xfId="0" applyFont="1" applyFill="1" applyAlignment="1">
      <alignment vertical="top"/>
    </xf>
    <xf numFmtId="0" fontId="0" fillId="0" borderId="0" xfId="0" applyAlignment="1">
      <alignment horizontal="left" vertical="top" wrapText="1"/>
    </xf>
    <xf numFmtId="0" fontId="0" fillId="0" borderId="0" xfId="0" applyAlignment="1">
      <alignment wrapText="1"/>
    </xf>
    <xf numFmtId="0" fontId="7" fillId="4" borderId="0" xfId="0" applyFont="1" applyFill="1" applyAlignment="1">
      <alignment vertical="top"/>
    </xf>
    <xf numFmtId="0" fontId="0" fillId="0" borderId="0" xfId="0" applyAlignment="1">
      <alignment horizontal="left" vertical="top"/>
    </xf>
    <xf numFmtId="0" fontId="1" fillId="0" borderId="0" xfId="0" applyFont="1" applyAlignment="1">
      <alignment horizontal="left" vertical="top" wrapText="1"/>
    </xf>
    <xf numFmtId="0" fontId="7" fillId="4" borderId="0" xfId="0" applyFont="1" applyFill="1" applyAlignment="1">
      <alignment horizontal="left" vertical="top" wrapText="1"/>
    </xf>
    <xf numFmtId="0" fontId="13" fillId="6" borderId="1" xfId="3" applyFont="1" applyFill="1" applyBorder="1" applyAlignment="1">
      <alignment horizontal="center"/>
    </xf>
    <xf numFmtId="0" fontId="13" fillId="0" borderId="2" xfId="3" applyFont="1" applyBorder="1" applyAlignment="1">
      <alignment horizontal="right" wrapText="1"/>
    </xf>
    <xf numFmtId="3" fontId="13" fillId="0" borderId="2" xfId="3" applyNumberFormat="1" applyFont="1" applyBorder="1" applyAlignment="1">
      <alignment horizontal="right" wrapText="1"/>
    </xf>
    <xf numFmtId="3" fontId="0" fillId="0" borderId="0" xfId="0" applyNumberFormat="1"/>
    <xf numFmtId="0" fontId="0" fillId="0" borderId="0" xfId="0" applyAlignment="1">
      <alignment vertical="center" wrapText="1"/>
    </xf>
    <xf numFmtId="0" fontId="7" fillId="0" borderId="0" xfId="0" applyFont="1" applyAlignment="1">
      <alignment vertical="top" wrapText="1"/>
    </xf>
    <xf numFmtId="0" fontId="7" fillId="0" borderId="0" xfId="0" applyFont="1" applyAlignment="1">
      <alignment vertical="top"/>
    </xf>
    <xf numFmtId="0" fontId="13" fillId="0" borderId="3" xfId="3" applyFont="1" applyBorder="1" applyAlignment="1">
      <alignment horizontal="right" wrapText="1"/>
    </xf>
    <xf numFmtId="49" fontId="0" fillId="0" borderId="0" xfId="0" quotePrefix="1" applyNumberFormat="1"/>
    <xf numFmtId="49" fontId="0" fillId="0" borderId="0" xfId="0" applyNumberFormat="1"/>
    <xf numFmtId="0" fontId="0" fillId="0" borderId="0" xfId="4" applyNumberFormat="1" applyFont="1"/>
    <xf numFmtId="0" fontId="1" fillId="0" borderId="0" xfId="0" quotePrefix="1" applyFont="1" applyAlignment="1">
      <alignment horizontal="left" vertical="top" wrapText="1"/>
    </xf>
    <xf numFmtId="2" fontId="13" fillId="0" borderId="2" xfId="3" applyNumberFormat="1" applyFont="1" applyBorder="1" applyAlignment="1">
      <alignment horizontal="right" wrapText="1"/>
    </xf>
    <xf numFmtId="2" fontId="13" fillId="0" borderId="3" xfId="3" applyNumberFormat="1" applyFont="1" applyBorder="1" applyAlignment="1">
      <alignment horizontal="right" wrapText="1"/>
    </xf>
    <xf numFmtId="2" fontId="13" fillId="0" borderId="0" xfId="3" applyNumberFormat="1" applyFont="1" applyAlignment="1">
      <alignment horizontal="right" wrapText="1"/>
    </xf>
    <xf numFmtId="0" fontId="0" fillId="0" borderId="0" xfId="0" applyAlignment="1">
      <alignment horizontal="left"/>
    </xf>
    <xf numFmtId="0" fontId="7" fillId="4" borderId="0" xfId="0" applyFont="1" applyFill="1" applyAlignment="1">
      <alignment horizontal="left" vertical="top"/>
    </xf>
    <xf numFmtId="0" fontId="0" fillId="2" borderId="0" xfId="0" applyFill="1" applyAlignment="1">
      <alignment vertical="center" wrapText="1"/>
    </xf>
    <xf numFmtId="9" fontId="0" fillId="0" borderId="0" xfId="0" quotePrefix="1" applyNumberFormat="1" applyAlignment="1">
      <alignment vertical="top" wrapText="1"/>
    </xf>
    <xf numFmtId="0" fontId="9" fillId="0" borderId="0" xfId="0" applyFont="1" applyAlignment="1">
      <alignment vertical="top"/>
    </xf>
    <xf numFmtId="0" fontId="1" fillId="0" borderId="0" xfId="0" applyFont="1" applyAlignment="1">
      <alignment vertical="top"/>
    </xf>
    <xf numFmtId="0" fontId="0" fillId="0" borderId="0" xfId="0" quotePrefix="1" applyAlignment="1">
      <alignment vertical="top" wrapText="1"/>
    </xf>
    <xf numFmtId="0" fontId="1" fillId="2" borderId="0" xfId="0" applyFont="1" applyFill="1" applyAlignment="1">
      <alignment horizontal="left" vertical="top" wrapText="1"/>
    </xf>
    <xf numFmtId="0" fontId="0" fillId="0" borderId="0" xfId="0" applyFill="1" applyAlignment="1">
      <alignment horizontal="left" vertical="top" wrapText="1"/>
    </xf>
    <xf numFmtId="0" fontId="0" fillId="0" borderId="0" xfId="0" quotePrefix="1" applyFill="1" applyAlignment="1">
      <alignment horizontal="left" vertical="top" wrapText="1"/>
    </xf>
    <xf numFmtId="0" fontId="0" fillId="0" borderId="0" xfId="0" applyFill="1" applyAlignment="1">
      <alignment vertical="center" wrapText="1"/>
    </xf>
    <xf numFmtId="0" fontId="1" fillId="0" borderId="0" xfId="0" quotePrefix="1" applyFont="1" applyFill="1" applyAlignment="1">
      <alignmen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0" fillId="0" borderId="0" xfId="0" applyFill="1" applyAlignment="1">
      <alignment vertical="top" wrapText="1"/>
    </xf>
    <xf numFmtId="0" fontId="1" fillId="0" borderId="0" xfId="0" applyFont="1" applyFill="1" applyAlignment="1">
      <alignment vertical="top" wrapText="1"/>
    </xf>
    <xf numFmtId="0" fontId="0" fillId="0" borderId="0" xfId="0" applyFill="1" applyAlignment="1">
      <alignment vertical="top"/>
    </xf>
    <xf numFmtId="0" fontId="0" fillId="0" borderId="0" xfId="0" applyFill="1" applyAlignment="1">
      <alignment horizontal="left" vertical="top"/>
    </xf>
    <xf numFmtId="0" fontId="0" fillId="0" borderId="0" xfId="0" quotePrefix="1" applyFill="1" applyAlignment="1">
      <alignment vertical="top" wrapText="1"/>
    </xf>
    <xf numFmtId="0" fontId="0" fillId="0" borderId="0" xfId="0" applyFill="1"/>
    <xf numFmtId="0" fontId="0" fillId="0" borderId="0" xfId="0" applyFill="1" applyAlignment="1">
      <alignment horizontal="left"/>
    </xf>
    <xf numFmtId="0" fontId="5" fillId="0" borderId="0" xfId="0" applyFont="1" applyFill="1" applyAlignment="1">
      <alignment vertical="top" wrapText="1"/>
    </xf>
    <xf numFmtId="0" fontId="0" fillId="0" borderId="0" xfId="0" quotePrefix="1" applyFill="1"/>
    <xf numFmtId="0" fontId="7" fillId="0" borderId="0" xfId="0" applyFont="1" applyFill="1" applyAlignment="1">
      <alignment vertical="top"/>
    </xf>
    <xf numFmtId="0" fontId="1" fillId="7" borderId="0" xfId="0" quotePrefix="1" applyFont="1" applyFill="1" applyAlignment="1">
      <alignment horizontal="left" vertical="top" wrapText="1"/>
    </xf>
    <xf numFmtId="0" fontId="1" fillId="7" borderId="0" xfId="0" applyFont="1" applyFill="1" applyAlignment="1">
      <alignment horizontal="left" vertical="top" wrapText="1"/>
    </xf>
    <xf numFmtId="0" fontId="1" fillId="7" borderId="0" xfId="0" applyFont="1" applyFill="1" applyAlignment="1">
      <alignment vertical="top" wrapText="1"/>
    </xf>
    <xf numFmtId="0" fontId="0" fillId="7" borderId="0" xfId="0" applyFill="1" applyAlignment="1">
      <alignment vertical="top" wrapText="1"/>
    </xf>
    <xf numFmtId="0" fontId="0" fillId="7" borderId="0" xfId="0" applyFill="1" applyAlignment="1">
      <alignment vertical="top"/>
    </xf>
    <xf numFmtId="0" fontId="0" fillId="7" borderId="0" xfId="0" quotePrefix="1" applyFill="1" applyAlignment="1">
      <alignment horizontal="left" vertical="top"/>
    </xf>
    <xf numFmtId="0" fontId="0" fillId="7" borderId="0" xfId="0" applyFill="1" applyAlignment="1">
      <alignment horizontal="left" vertical="top"/>
    </xf>
    <xf numFmtId="0" fontId="0" fillId="7" borderId="0" xfId="0" applyFill="1" applyAlignment="1">
      <alignment wrapText="1"/>
    </xf>
    <xf numFmtId="0" fontId="1" fillId="7" borderId="0" xfId="0" applyFont="1" applyFill="1" applyAlignment="1">
      <alignment horizontal="left" vertical="top"/>
    </xf>
    <xf numFmtId="0" fontId="1" fillId="7" borderId="0" xfId="0" quotePrefix="1" applyFont="1" applyFill="1" applyAlignment="1">
      <alignment horizontal="left" vertical="top"/>
    </xf>
    <xf numFmtId="0" fontId="1" fillId="7" borderId="0" xfId="0" applyFont="1" applyFill="1" applyAlignment="1">
      <alignment wrapText="1"/>
    </xf>
    <xf numFmtId="0" fontId="10" fillId="7" borderId="0" xfId="0" applyFont="1" applyFill="1" applyAlignment="1">
      <alignment horizontal="left" vertical="top"/>
    </xf>
    <xf numFmtId="0" fontId="10" fillId="7" borderId="0" xfId="0" applyFont="1" applyFill="1" applyAlignment="1">
      <alignment wrapText="1"/>
    </xf>
    <xf numFmtId="0" fontId="0" fillId="7" borderId="0" xfId="0" applyFill="1" applyAlignment="1">
      <alignment horizontal="left" vertical="top" wrapText="1"/>
    </xf>
    <xf numFmtId="0" fontId="3" fillId="7" borderId="0" xfId="0" applyFont="1" applyFill="1" applyAlignment="1">
      <alignment horizontal="left" vertical="top" wrapText="1"/>
    </xf>
    <xf numFmtId="0" fontId="0" fillId="7" borderId="0" xfId="0" quotePrefix="1" applyFill="1" applyAlignment="1">
      <alignment horizontal="left" vertical="top" wrapText="1"/>
    </xf>
    <xf numFmtId="0" fontId="0" fillId="7" borderId="0" xfId="0" applyFill="1"/>
    <xf numFmtId="0" fontId="9" fillId="0" borderId="0" xfId="0" applyFont="1" applyFill="1" applyAlignment="1">
      <alignment vertical="top"/>
    </xf>
    <xf numFmtId="0" fontId="1" fillId="0" borderId="0" xfId="0" applyFont="1" applyFill="1" applyAlignment="1">
      <alignment vertical="top"/>
    </xf>
    <xf numFmtId="0" fontId="0" fillId="5" borderId="0" xfId="0" applyFill="1" applyAlignment="1">
      <alignment horizontal="left" vertical="top" wrapText="1"/>
    </xf>
    <xf numFmtId="0" fontId="1" fillId="0" borderId="0" xfId="0" applyFont="1" applyFill="1" applyAlignment="1">
      <alignment horizontal="left" vertical="top" wrapText="1"/>
    </xf>
    <xf numFmtId="0" fontId="1" fillId="5" borderId="0" xfId="0" quotePrefix="1" applyFont="1" applyFill="1" applyAlignment="1">
      <alignment vertical="top" wrapText="1"/>
    </xf>
    <xf numFmtId="0" fontId="1" fillId="5" borderId="0" xfId="0" applyFont="1" applyFill="1" applyAlignment="1">
      <alignment horizontal="left" vertical="top" wrapText="1"/>
    </xf>
    <xf numFmtId="0" fontId="1" fillId="5" borderId="0" xfId="0" quotePrefix="1" applyFont="1" applyFill="1" applyAlignment="1">
      <alignment horizontal="left" vertical="top" wrapText="1"/>
    </xf>
    <xf numFmtId="0" fontId="1" fillId="5" borderId="0" xfId="0" applyFont="1" applyFill="1" applyAlignment="1">
      <alignment vertical="top" wrapText="1"/>
    </xf>
    <xf numFmtId="0" fontId="9" fillId="5" borderId="0" xfId="0" applyFont="1" applyFill="1" applyAlignment="1">
      <alignment vertical="top"/>
    </xf>
    <xf numFmtId="0" fontId="1" fillId="5" borderId="0" xfId="0" applyFont="1" applyFill="1" applyAlignment="1">
      <alignment vertical="top"/>
    </xf>
    <xf numFmtId="0" fontId="0" fillId="2" borderId="0" xfId="0" applyFill="1" applyAlignment="1">
      <alignment horizontal="left" vertical="top" wrapText="1"/>
    </xf>
    <xf numFmtId="0" fontId="0" fillId="0" borderId="0" xfId="0" applyFill="1" applyAlignment="1">
      <alignment horizontal="left" vertical="top" wrapText="1"/>
    </xf>
    <xf numFmtId="0" fontId="16" fillId="0" borderId="0" xfId="0" applyFont="1" applyAlignment="1">
      <alignment horizontal="left" vertical="center" wrapText="1"/>
    </xf>
    <xf numFmtId="0" fontId="0" fillId="0" borderId="0" xfId="0" applyFill="1" applyAlignment="1">
      <alignment wrapText="1"/>
    </xf>
    <xf numFmtId="0" fontId="0" fillId="2" borderId="0" xfId="0" quotePrefix="1" applyFill="1" applyAlignment="1">
      <alignment horizontal="left" vertical="top" wrapText="1"/>
    </xf>
    <xf numFmtId="0" fontId="1" fillId="3" borderId="0" xfId="0" applyFont="1" applyFill="1" applyAlignment="1">
      <alignment horizontal="left" vertical="top" wrapText="1"/>
    </xf>
    <xf numFmtId="0" fontId="16" fillId="0" borderId="0" xfId="0" applyFont="1" applyAlignment="1">
      <alignment horizontal="left" vertical="center" wrapText="1"/>
    </xf>
    <xf numFmtId="0" fontId="17"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0" fillId="5" borderId="0" xfId="0" applyFill="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9" fillId="0" borderId="0" xfId="0" applyFont="1" applyAlignment="1">
      <alignment horizontal="left"/>
    </xf>
    <xf numFmtId="0" fontId="0" fillId="0" borderId="0" xfId="0" applyFill="1" applyAlignment="1">
      <alignment horizontal="left" vertical="top"/>
    </xf>
    <xf numFmtId="0" fontId="1" fillId="0" borderId="0" xfId="0" applyFont="1" applyFill="1" applyAlignment="1">
      <alignment horizontal="left" vertical="top" wrapText="1"/>
    </xf>
    <xf numFmtId="0" fontId="5" fillId="0"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vertical="top" wrapText="1"/>
    </xf>
    <xf numFmtId="0" fontId="6" fillId="0" borderId="0" xfId="0" applyFont="1" applyAlignment="1">
      <alignment vertical="top" wrapText="1"/>
    </xf>
    <xf numFmtId="0" fontId="0" fillId="2" borderId="0" xfId="0" applyFill="1" applyAlignment="1">
      <alignment vertical="top"/>
    </xf>
    <xf numFmtId="0" fontId="0" fillId="5" borderId="0" xfId="0" applyFill="1" applyAlignment="1">
      <alignment vertical="top"/>
    </xf>
    <xf numFmtId="0" fontId="1" fillId="3" borderId="0" xfId="0" applyFont="1" applyFill="1" applyAlignment="1">
      <alignment vertical="top"/>
    </xf>
  </cellXfs>
  <cellStyles count="5">
    <cellStyle name="Hyperlink" xfId="2" builtinId="8"/>
    <cellStyle name="Normal" xfId="0" builtinId="0"/>
    <cellStyle name="Normal 2" xfId="1" xr:uid="{D6BBD56A-86E8-42FA-81F7-B44807404001}"/>
    <cellStyle name="Normal_PM Sample Data" xfId="3" xr:uid="{CB14E61C-E6C6-4F3D-BBFF-F52B111ED71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9525</xdr:colOff>
      <xdr:row>46</xdr:row>
      <xdr:rowOff>180975</xdr:rowOff>
    </xdr:to>
    <xdr:sp macro="" textlink="">
      <xdr:nvSpPr>
        <xdr:cNvPr id="2" name="TextBox 1">
          <a:extLst>
            <a:ext uri="{FF2B5EF4-FFF2-40B4-BE49-F238E27FC236}">
              <a16:creationId xmlns:a16="http://schemas.microsoft.com/office/drawing/2014/main" id="{C7AA5B0D-D60C-51E0-BFAB-7CAE34820FFA}"/>
            </a:ext>
          </a:extLst>
        </xdr:cNvPr>
        <xdr:cNvSpPr txBox="1"/>
      </xdr:nvSpPr>
      <xdr:spPr>
        <a:xfrm>
          <a:off x="0" y="0"/>
          <a:ext cx="9153525" cy="894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Global Margin</a:t>
          </a:r>
          <a:endPar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following is a Q&amp;A on the subject of “global house margin” (also referred to as “cross-margining”).</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Question:</a:t>
          </a: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Does FINRA expect that a firm’s “house” margin policies and procedures will consider only positions in a customer’s portfolio margin account when conducted stress tests, identifying volatile or concentrated positions, or determining whether sufficient house margin is held, or may the firm also consider positions in the customer’s other accounts at the firm and/or at the firm’s affiliates?</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Answer:  </a:t>
          </a: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addition to computing and obtaining the margin required under Rule 4210(g)(7), FINRA expects members to calculate a “house” margin requirement that considers other risk factors, such as concentrations and correlations in positions, volatility of the portfolio, and other risk factors that may not be fully captured by the minimum regulatory requirements. FINRA would not object if a firm’s house margin policies and procedures consider positions and transactions outside of a customer’s portfolio margin account if doing so would result in a more accurate calculation of potential exposure to the customer.  A firm may compute house margin requirements based on positions and transactions in the customer’s portfolio margin account and also positions and transactions in certain other accounts (“Covered Other Accounts”) at the firm and/or at the firm’s affiliates, provided that:</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firm has a legal right to apply the customer’s assets in the Covered Other Accounts (including any receivables from the firm or its affiliate that the customer would have upon the liquidation of positions and transactions in the Covered Other Accounts) to satisfy any deficiency in the portfolio margin account and this right is senior to any other right to those assets except for rights of the firm or its affiliates to apply those assets to cover the customer’s liabilities with respect to the Covered Other Accounts; </a:t>
          </a:r>
        </a:p>
        <a:p>
          <a:pPr marL="285750" indent="-285750">
            <a:buFont typeface="+mj-lt"/>
            <a:buAutoNum type="romanLcPeriod"/>
          </a:pPr>
          <a:endPar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this right is legally enforceable in the insolvency of the customer, the firm, and/or any other affiliate or entity with rights in those assets; </a:t>
          </a:r>
          <a:b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b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its computation of the global house requirement, the firm applies the margin requirements described in comprehensive written risk analysis methodology filed with FINRA under Rule 4210(g)(1) to all of the customer’s positions and transactions in the customer’s portfolio margin account and the Covered Other Accounts; and</a:t>
          </a:r>
          <a:b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b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pPr marL="285750" lvl="0" indent="-285750">
            <a:buFont typeface="+mj-lt"/>
            <a:buAutoNum type="romanLcPeriod"/>
          </a:pPr>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firm and its affiliates (if applicable) have implemented operational controls to channel excess margin in the Covered Other Accounts to satisfy margin deficiencies in the portfolio margin account, and to monitor (and, where appropriate to protect the firm, prevent) transfers or transactions that create substantial house margin deficiencies.</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firm’s comprehensive written risk analysis methodology filed with FINRA under Rule 4210(g)(1) should fully describe the firm’s house margin policies and procedures, including the house margin computations, and the records to be made and maintained of those computations and the inputs into them.  If a firm’s house margin policies and procedures consider positions and transactions in accounts at the firm other than the portfolio margin account and/or positions in accounts at the firm’s affiliates, then its comprehensive written risk analysis methodology filed with FINRA under Rule 4210(g)(1) must also specify the requirements for positions and transactions in such Covered Other Accounts to be considered in those computations (including the process for determining the legal enforceability in insolvency of the firm’s rights to apply assets in such accounts to satisfy deficiencies in the customer’s portfolio margin account and documenting that determination), as well as the relevant operational controls and the procedures for obtaining, updating and retaining sufficient information about the positions and transactions in such Covered Other Accounts to allow the firm to compute the house margin requirement.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en-US"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computation of a portfolio margin account’s margin requirement under Rule 4210(g)(7) is based solely on the positions and transactions in the customer’s portfolio margin account, and firms must always obtain this margin at a minimum, without regard to the result of a house margin computation.</a:t>
          </a:r>
        </a:p>
        <a:p>
          <a:r>
            <a:rPr lang="en-US" sz="1100">
              <a:solidFill>
                <a:schemeClr val="dk1"/>
              </a:solidFill>
              <a:effectLst/>
              <a:latin typeface="+mn-lt"/>
              <a:ea typeface="+mn-ea"/>
              <a:cs typeface="+mn-cs"/>
            </a:rPr>
            <a:t> </a:t>
          </a: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3DDA-DB52-428C-9EFF-DA892993EDE4}">
  <sheetPr>
    <tabColor theme="9" tint="0.79998168889431442"/>
  </sheetPr>
  <dimension ref="A1:E33"/>
  <sheetViews>
    <sheetView tabSelected="1" workbookViewId="0">
      <pane ySplit="4" topLeftCell="A5" activePane="bottomLeft" state="frozen"/>
      <selection pane="bottomLeft" sqref="A1:C1"/>
    </sheetView>
  </sheetViews>
  <sheetFormatPr defaultColWidth="8.81640625" defaultRowHeight="14.5" x14ac:dyDescent="0.35"/>
  <cols>
    <col min="1" max="1" width="7.81640625" style="1" bestFit="1" customWidth="1"/>
    <col min="2" max="2" width="7.81640625" style="19" bestFit="1" customWidth="1"/>
    <col min="3" max="3" width="110.7265625" style="20" customWidth="1"/>
    <col min="4" max="4" width="36.81640625" style="20" bestFit="1" customWidth="1"/>
    <col min="5" max="16384" width="8.81640625" style="20"/>
  </cols>
  <sheetData>
    <row r="1" spans="1:5" ht="21" customHeight="1" x14ac:dyDescent="0.35">
      <c r="A1" s="98" t="s">
        <v>518</v>
      </c>
      <c r="B1" s="98"/>
      <c r="C1" s="98"/>
      <c r="D1" s="2" t="s">
        <v>517</v>
      </c>
    </row>
    <row r="2" spans="1:5" ht="17" x14ac:dyDescent="0.35">
      <c r="A2" s="97" t="s">
        <v>0</v>
      </c>
      <c r="B2" s="97"/>
      <c r="D2" s="116" t="s">
        <v>507</v>
      </c>
    </row>
    <row r="3" spans="1:5" ht="17" x14ac:dyDescent="0.35">
      <c r="A3" s="93"/>
      <c r="B3" s="93"/>
      <c r="D3" s="117" t="s">
        <v>509</v>
      </c>
    </row>
    <row r="4" spans="1:5" x14ac:dyDescent="0.35">
      <c r="A4" s="19" t="s">
        <v>1</v>
      </c>
      <c r="B4" s="19" t="s">
        <v>2</v>
      </c>
      <c r="C4" s="29" t="s">
        <v>3</v>
      </c>
      <c r="D4" s="118" t="s">
        <v>508</v>
      </c>
    </row>
    <row r="5" spans="1:5" ht="29" x14ac:dyDescent="0.35">
      <c r="A5" s="91">
        <v>28</v>
      </c>
      <c r="B5" s="95" t="s">
        <v>511</v>
      </c>
      <c r="C5" s="42" t="s">
        <v>516</v>
      </c>
      <c r="E5" s="94"/>
    </row>
    <row r="6" spans="1:5" s="94" customFormat="1" x14ac:dyDescent="0.35">
      <c r="A6" s="92">
        <v>27</v>
      </c>
      <c r="B6" s="92">
        <v>1.1200000000000001</v>
      </c>
      <c r="C6" s="50" t="s">
        <v>510</v>
      </c>
    </row>
    <row r="7" spans="1:5" s="94" customFormat="1" x14ac:dyDescent="0.35">
      <c r="A7" s="92">
        <v>26</v>
      </c>
      <c r="B7" s="92">
        <v>1.1200000000000001</v>
      </c>
      <c r="C7" s="50" t="s">
        <v>503</v>
      </c>
    </row>
    <row r="8" spans="1:5" s="94" customFormat="1" x14ac:dyDescent="0.35">
      <c r="A8" s="92">
        <v>25</v>
      </c>
      <c r="B8" s="92">
        <v>1.1200000000000001</v>
      </c>
      <c r="C8" s="50" t="s">
        <v>496</v>
      </c>
    </row>
    <row r="9" spans="1:5" s="94" customFormat="1" x14ac:dyDescent="0.35">
      <c r="A9" s="92">
        <v>24</v>
      </c>
      <c r="B9" s="92">
        <v>1.1200000000000001</v>
      </c>
      <c r="C9" s="50" t="s">
        <v>490</v>
      </c>
    </row>
    <row r="10" spans="1:5" s="94" customFormat="1" x14ac:dyDescent="0.35">
      <c r="A10" s="92">
        <v>23</v>
      </c>
      <c r="B10" s="92">
        <v>1.1200000000000001</v>
      </c>
      <c r="C10" s="50" t="s">
        <v>491</v>
      </c>
    </row>
    <row r="11" spans="1:5" s="94" customFormat="1" x14ac:dyDescent="0.35">
      <c r="A11" s="92">
        <v>22</v>
      </c>
      <c r="B11" s="92">
        <v>1.1200000000000001</v>
      </c>
      <c r="C11" s="50" t="s">
        <v>494</v>
      </c>
    </row>
    <row r="12" spans="1:5" s="94" customFormat="1" x14ac:dyDescent="0.35">
      <c r="A12" s="92">
        <v>21</v>
      </c>
      <c r="B12" s="92">
        <v>1.1200000000000001</v>
      </c>
      <c r="C12" s="50" t="s">
        <v>495</v>
      </c>
      <c r="E12" s="20"/>
    </row>
    <row r="13" spans="1:5" x14ac:dyDescent="0.35">
      <c r="A13" s="48">
        <v>21</v>
      </c>
      <c r="B13" s="49" t="s">
        <v>4</v>
      </c>
      <c r="C13" s="50" t="s">
        <v>5</v>
      </c>
    </row>
    <row r="14" spans="1:5" x14ac:dyDescent="0.35">
      <c r="A14" s="48">
        <v>20</v>
      </c>
      <c r="B14" s="49" t="s">
        <v>4</v>
      </c>
      <c r="C14" s="50" t="s">
        <v>6</v>
      </c>
    </row>
    <row r="15" spans="1:5" x14ac:dyDescent="0.35">
      <c r="A15" s="48">
        <v>19</v>
      </c>
      <c r="B15" s="49" t="s">
        <v>4</v>
      </c>
      <c r="C15" s="50" t="s">
        <v>7</v>
      </c>
    </row>
    <row r="16" spans="1:5" x14ac:dyDescent="0.35">
      <c r="A16" s="48">
        <v>18</v>
      </c>
      <c r="B16" s="49" t="s">
        <v>4</v>
      </c>
      <c r="C16" s="50" t="s">
        <v>8</v>
      </c>
    </row>
    <row r="17" spans="1:3" x14ac:dyDescent="0.35">
      <c r="A17" s="19">
        <v>17</v>
      </c>
      <c r="B17" s="13" t="s">
        <v>9</v>
      </c>
      <c r="C17" s="29" t="s">
        <v>10</v>
      </c>
    </row>
    <row r="18" spans="1:3" x14ac:dyDescent="0.35">
      <c r="A18" s="13">
        <v>16</v>
      </c>
      <c r="B18" s="13" t="s">
        <v>9</v>
      </c>
      <c r="C18" s="20" t="s">
        <v>11</v>
      </c>
    </row>
    <row r="19" spans="1:3" x14ac:dyDescent="0.35">
      <c r="A19" s="13">
        <v>15</v>
      </c>
      <c r="B19" s="13" t="s">
        <v>9</v>
      </c>
      <c r="C19" s="20" t="s">
        <v>12</v>
      </c>
    </row>
    <row r="20" spans="1:3" x14ac:dyDescent="0.35">
      <c r="A20" s="13">
        <v>14</v>
      </c>
      <c r="B20" s="13" t="s">
        <v>9</v>
      </c>
      <c r="C20" s="20" t="s">
        <v>13</v>
      </c>
    </row>
    <row r="21" spans="1:3" ht="29" x14ac:dyDescent="0.35">
      <c r="A21" s="13">
        <v>13</v>
      </c>
      <c r="B21" s="13" t="s">
        <v>9</v>
      </c>
      <c r="C21" s="20" t="s">
        <v>14</v>
      </c>
    </row>
    <row r="22" spans="1:3" ht="29" x14ac:dyDescent="0.35">
      <c r="A22" s="13">
        <v>12</v>
      </c>
      <c r="B22" s="13" t="s">
        <v>9</v>
      </c>
      <c r="C22" s="20" t="s">
        <v>15</v>
      </c>
    </row>
    <row r="23" spans="1:3" ht="29" x14ac:dyDescent="0.35">
      <c r="A23" s="13">
        <v>11</v>
      </c>
      <c r="B23" s="19">
        <v>1.9</v>
      </c>
      <c r="C23" s="20" t="s">
        <v>16</v>
      </c>
    </row>
    <row r="24" spans="1:3" x14ac:dyDescent="0.35">
      <c r="A24" s="13">
        <v>10</v>
      </c>
      <c r="B24" s="19">
        <v>1.9</v>
      </c>
      <c r="C24" s="20" t="s">
        <v>17</v>
      </c>
    </row>
    <row r="25" spans="1:3" x14ac:dyDescent="0.35">
      <c r="A25" s="13">
        <v>9</v>
      </c>
      <c r="B25" s="19">
        <v>1.8</v>
      </c>
      <c r="C25" s="20" t="s">
        <v>18</v>
      </c>
    </row>
    <row r="26" spans="1:3" x14ac:dyDescent="0.35">
      <c r="A26" s="13">
        <v>8</v>
      </c>
      <c r="B26" s="19">
        <v>1.8</v>
      </c>
      <c r="C26" s="20" t="s">
        <v>19</v>
      </c>
    </row>
    <row r="27" spans="1:3" x14ac:dyDescent="0.35">
      <c r="A27" s="13">
        <v>7</v>
      </c>
      <c r="B27" s="19">
        <v>1.8</v>
      </c>
      <c r="C27" s="20" t="s">
        <v>20</v>
      </c>
    </row>
    <row r="28" spans="1:3" ht="232" x14ac:dyDescent="0.35">
      <c r="A28" s="19">
        <v>6</v>
      </c>
      <c r="B28" s="19">
        <v>1.7</v>
      </c>
      <c r="C28" s="1" t="s">
        <v>21</v>
      </c>
    </row>
    <row r="29" spans="1:3" ht="87" x14ac:dyDescent="0.35">
      <c r="A29" s="19">
        <v>5</v>
      </c>
      <c r="B29" s="19">
        <v>1.5</v>
      </c>
      <c r="C29" s="19" t="s">
        <v>22</v>
      </c>
    </row>
    <row r="30" spans="1:3" ht="58" x14ac:dyDescent="0.35">
      <c r="A30" s="19">
        <v>4</v>
      </c>
      <c r="B30" s="19">
        <v>1.5</v>
      </c>
      <c r="C30" s="20" t="s">
        <v>23</v>
      </c>
    </row>
    <row r="31" spans="1:3" ht="29" x14ac:dyDescent="0.35">
      <c r="A31" s="19">
        <v>3</v>
      </c>
      <c r="B31" s="19">
        <v>1.4</v>
      </c>
      <c r="C31" s="20" t="s">
        <v>24</v>
      </c>
    </row>
    <row r="32" spans="1:3" ht="130.5" x14ac:dyDescent="0.35">
      <c r="A32" s="19">
        <v>2</v>
      </c>
      <c r="B32" s="19">
        <v>1.4</v>
      </c>
      <c r="C32" s="29" t="s">
        <v>25</v>
      </c>
    </row>
    <row r="33" spans="1:3" ht="87" x14ac:dyDescent="0.35">
      <c r="A33" s="19">
        <v>1</v>
      </c>
      <c r="B33" s="19">
        <v>1.4</v>
      </c>
      <c r="C33" s="29" t="s">
        <v>26</v>
      </c>
    </row>
  </sheetData>
  <autoFilter ref="A4:C4" xr:uid="{430F3DDA-DB52-428C-9EFF-DA892993EDE4}">
    <sortState xmlns:xlrd2="http://schemas.microsoft.com/office/spreadsheetml/2017/richdata2" ref="A5:C20">
      <sortCondition descending="1" ref="A4"/>
    </sortState>
  </autoFilter>
  <mergeCells count="2">
    <mergeCell ref="A2:B2"/>
    <mergeCell ref="A1:C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EAADD-5CC6-45A9-9C96-A4B0617DDA73}">
  <dimension ref="A1:P4"/>
  <sheetViews>
    <sheetView workbookViewId="0">
      <selection activeCell="A5" sqref="A5:XFD5"/>
    </sheetView>
  </sheetViews>
  <sheetFormatPr defaultColWidth="8.81640625" defaultRowHeight="14.5" x14ac:dyDescent="0.35"/>
  <cols>
    <col min="1" max="1" width="9.453125" bestFit="1" customWidth="1"/>
    <col min="2" max="2" width="15.1796875" bestFit="1" customWidth="1"/>
    <col min="3" max="3" width="15.7265625" bestFit="1" customWidth="1"/>
    <col min="4" max="4" width="20.7265625" bestFit="1" customWidth="1"/>
    <col min="5" max="5" width="13.81640625" bestFit="1" customWidth="1"/>
    <col min="6" max="6" width="11.1796875" bestFit="1" customWidth="1"/>
    <col min="7" max="7" width="13.81640625" bestFit="1" customWidth="1"/>
    <col min="8" max="8" width="18.81640625" bestFit="1" customWidth="1"/>
    <col min="9" max="9" width="21.7265625" bestFit="1" customWidth="1"/>
    <col min="10" max="10" width="15.1796875" bestFit="1" customWidth="1"/>
    <col min="11" max="11" width="18.453125" bestFit="1" customWidth="1"/>
    <col min="12" max="12" width="21.453125" bestFit="1" customWidth="1"/>
    <col min="13" max="13" width="14.81640625" bestFit="1" customWidth="1"/>
    <col min="14" max="14" width="17.453125" bestFit="1" customWidth="1"/>
    <col min="16" max="16" width="11.81640625" bestFit="1" customWidth="1"/>
  </cols>
  <sheetData>
    <row r="1" spans="1:16" x14ac:dyDescent="0.35">
      <c r="A1" s="25" t="s">
        <v>38</v>
      </c>
      <c r="B1" s="25" t="s">
        <v>424</v>
      </c>
      <c r="C1" s="25" t="s">
        <v>428</v>
      </c>
      <c r="D1" s="25" t="s">
        <v>431</v>
      </c>
      <c r="E1" s="25" t="s">
        <v>435</v>
      </c>
      <c r="F1" s="25" t="s">
        <v>438</v>
      </c>
      <c r="G1" s="25" t="s">
        <v>441</v>
      </c>
      <c r="H1" s="25" t="s">
        <v>444</v>
      </c>
      <c r="I1" s="25" t="s">
        <v>449</v>
      </c>
      <c r="J1" s="25" t="s">
        <v>452</v>
      </c>
      <c r="K1" s="25" t="s">
        <v>455</v>
      </c>
      <c r="L1" s="25" t="s">
        <v>458</v>
      </c>
      <c r="M1" s="25" t="s">
        <v>462</v>
      </c>
      <c r="N1" s="25" t="s">
        <v>465</v>
      </c>
    </row>
    <row r="2" spans="1:16" hidden="1" x14ac:dyDescent="0.35">
      <c r="A2" s="26">
        <v>20240102</v>
      </c>
      <c r="B2" s="33" t="s">
        <v>481</v>
      </c>
      <c r="C2" s="33" t="s">
        <v>482</v>
      </c>
      <c r="D2" s="34" t="s">
        <v>483</v>
      </c>
      <c r="E2">
        <v>155344987</v>
      </c>
      <c r="F2">
        <v>378520987</v>
      </c>
      <c r="G2">
        <v>155344987</v>
      </c>
      <c r="H2">
        <v>180525764</v>
      </c>
      <c r="I2" s="35">
        <f>ABS(H2/E2)</f>
        <v>1.1620958454230648</v>
      </c>
      <c r="J2" s="35">
        <f>ABS(H2/298492571)</f>
        <v>0.60479148072331756</v>
      </c>
      <c r="K2">
        <v>0</v>
      </c>
      <c r="L2">
        <v>0</v>
      </c>
      <c r="M2">
        <v>0</v>
      </c>
      <c r="N2">
        <f>ABS(H2*0.5)</f>
        <v>90262882</v>
      </c>
    </row>
    <row r="3" spans="1:16" x14ac:dyDescent="0.35">
      <c r="A3" s="26">
        <v>20240102</v>
      </c>
      <c r="B3" s="33" t="s">
        <v>481</v>
      </c>
      <c r="C3" s="33" t="s">
        <v>484</v>
      </c>
      <c r="D3" s="34" t="s">
        <v>485</v>
      </c>
      <c r="E3">
        <v>155344987</v>
      </c>
      <c r="F3">
        <v>378520987</v>
      </c>
      <c r="G3">
        <v>155344987</v>
      </c>
      <c r="H3">
        <v>-197995223</v>
      </c>
      <c r="I3" s="35">
        <f>ABS(H3/E3)</f>
        <v>1.2745517369028458</v>
      </c>
      <c r="J3" s="35">
        <f>ABS(H3/298492571)</f>
        <v>0.66331708804906908</v>
      </c>
      <c r="K3">
        <v>0</v>
      </c>
      <c r="L3">
        <v>0</v>
      </c>
      <c r="M3">
        <v>0</v>
      </c>
      <c r="N3">
        <f>ABS(H3*0.5)</f>
        <v>98997611.5</v>
      </c>
      <c r="P3" s="28"/>
    </row>
    <row r="4" spans="1:16" x14ac:dyDescent="0.35">
      <c r="A4" s="26">
        <v>20240102</v>
      </c>
      <c r="B4" s="33" t="s">
        <v>486</v>
      </c>
      <c r="C4" s="34" t="s">
        <v>487</v>
      </c>
      <c r="D4" s="34" t="s">
        <v>488</v>
      </c>
      <c r="E4">
        <v>98386364</v>
      </c>
      <c r="F4">
        <v>65091806</v>
      </c>
      <c r="G4">
        <v>78409753</v>
      </c>
      <c r="H4">
        <v>65091806</v>
      </c>
      <c r="I4" s="35">
        <f>ABS(H4/F4)</f>
        <v>1</v>
      </c>
      <c r="J4" s="35">
        <f>ABS(H4/298492571)</f>
        <v>0.21806842891242342</v>
      </c>
      <c r="K4">
        <v>5856412</v>
      </c>
      <c r="L4" s="35">
        <f>ABS(K4/E4)</f>
        <v>5.952463087262784E-2</v>
      </c>
      <c r="M4" s="35">
        <f>ABS(K4/298492571)</f>
        <v>1.9619958983836821E-2</v>
      </c>
      <c r="N4">
        <v>78409753</v>
      </c>
      <c r="P4" s="2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51F6-27EC-482F-986A-1943E6E300B8}">
  <sheetPr>
    <tabColor theme="9" tint="0.79998168889431442"/>
  </sheetPr>
  <dimension ref="A1:M93"/>
  <sheetViews>
    <sheetView zoomScaleNormal="100" workbookViewId="0">
      <pane xSplit="6" ySplit="3" topLeftCell="G4" activePane="bottomRight" state="frozen"/>
      <selection pane="topRight" activeCell="G1" sqref="G1"/>
      <selection pane="bottomLeft" activeCell="A4" sqref="A4"/>
      <selection pane="bottomRight" activeCell="C2" sqref="C2:E2"/>
    </sheetView>
  </sheetViews>
  <sheetFormatPr defaultColWidth="9.1796875" defaultRowHeight="14.5" x14ac:dyDescent="0.35"/>
  <cols>
    <col min="1" max="1" width="11.54296875" style="5" bestFit="1" customWidth="1"/>
    <col min="2" max="2" width="10.1796875" style="23" bestFit="1" customWidth="1"/>
    <col min="3" max="3" width="36.7265625" style="1" customWidth="1"/>
    <col min="4" max="4" width="19.81640625" style="1" customWidth="1"/>
    <col min="5" max="5" width="84.81640625" style="5" bestFit="1" customWidth="1"/>
    <col min="6" max="6" width="24.26953125" style="23" bestFit="1" customWidth="1"/>
    <col min="7" max="7" width="23" style="5" bestFit="1" customWidth="1"/>
    <col min="8" max="8" width="20.1796875" style="1" bestFit="1" customWidth="1"/>
    <col min="9" max="9" width="32.453125" style="2" bestFit="1" customWidth="1"/>
    <col min="10" max="10" width="16" style="2" bestFit="1" customWidth="1"/>
    <col min="11" max="11" width="34.81640625" style="2" bestFit="1" customWidth="1"/>
    <col min="12" max="12" width="25.1796875" style="2" customWidth="1"/>
    <col min="13" max="13" width="51.81640625" style="1" customWidth="1"/>
    <col min="14" max="16384" width="9.1796875" style="1"/>
  </cols>
  <sheetData>
    <row r="1" spans="1:12" ht="24" customHeight="1" x14ac:dyDescent="0.35">
      <c r="A1" s="1"/>
      <c r="B1" s="19"/>
      <c r="C1" s="102" t="s">
        <v>512</v>
      </c>
      <c r="D1" s="102"/>
      <c r="E1" s="102"/>
      <c r="F1" s="19"/>
    </row>
    <row r="2" spans="1:12" ht="15" customHeight="1" x14ac:dyDescent="0.35">
      <c r="C2" s="103" t="s">
        <v>27</v>
      </c>
      <c r="D2" s="103"/>
      <c r="E2" s="103"/>
    </row>
    <row r="3" spans="1:12" ht="29" x14ac:dyDescent="0.35">
      <c r="A3" s="11" t="s">
        <v>28</v>
      </c>
      <c r="B3" s="24" t="s">
        <v>2</v>
      </c>
      <c r="C3" s="11" t="s">
        <v>363</v>
      </c>
      <c r="D3" s="24" t="s">
        <v>29</v>
      </c>
      <c r="E3" s="11" t="s">
        <v>364</v>
      </c>
      <c r="F3" s="12" t="s">
        <v>30</v>
      </c>
      <c r="G3" s="18" t="s">
        <v>31</v>
      </c>
      <c r="H3" s="18" t="s">
        <v>32</v>
      </c>
      <c r="I3" s="18" t="s">
        <v>33</v>
      </c>
      <c r="J3" s="18" t="s">
        <v>34</v>
      </c>
      <c r="K3" s="12" t="s">
        <v>35</v>
      </c>
      <c r="L3" s="1"/>
    </row>
    <row r="4" spans="1:12" ht="43.5" x14ac:dyDescent="0.35">
      <c r="A4" s="6" t="s">
        <v>36</v>
      </c>
      <c r="B4" s="23">
        <v>1.3</v>
      </c>
      <c r="C4" s="5" t="s">
        <v>37</v>
      </c>
      <c r="D4" s="23" t="s">
        <v>38</v>
      </c>
      <c r="E4" s="5" t="s">
        <v>501</v>
      </c>
      <c r="F4" s="1"/>
      <c r="G4" s="2" t="s">
        <v>40</v>
      </c>
      <c r="H4" s="2" t="s">
        <v>41</v>
      </c>
      <c r="I4" s="2" t="s">
        <v>42</v>
      </c>
      <c r="J4" s="2" t="s">
        <v>43</v>
      </c>
      <c r="K4" s="1" t="s">
        <v>44</v>
      </c>
      <c r="L4" s="1"/>
    </row>
    <row r="5" spans="1:12" ht="188.5" x14ac:dyDescent="0.35">
      <c r="A5" s="6" t="s">
        <v>45</v>
      </c>
      <c r="B5" s="36">
        <v>1.2</v>
      </c>
      <c r="C5" s="5" t="s">
        <v>46</v>
      </c>
      <c r="D5" s="23" t="s">
        <v>47</v>
      </c>
      <c r="E5" s="5" t="s">
        <v>499</v>
      </c>
      <c r="F5" s="43" t="s">
        <v>48</v>
      </c>
      <c r="G5" s="2" t="s">
        <v>49</v>
      </c>
      <c r="H5" s="2" t="s">
        <v>50</v>
      </c>
      <c r="I5" s="2" t="s">
        <v>51</v>
      </c>
      <c r="J5" s="2" t="s">
        <v>43</v>
      </c>
      <c r="K5" s="1" t="s">
        <v>52</v>
      </c>
      <c r="L5" s="1"/>
    </row>
    <row r="6" spans="1:12" ht="58" x14ac:dyDescent="0.35">
      <c r="A6" s="5" t="s">
        <v>53</v>
      </c>
      <c r="B6" s="23">
        <v>1.1200000000000001</v>
      </c>
      <c r="C6" s="5" t="s">
        <v>54</v>
      </c>
      <c r="D6" s="23" t="s">
        <v>55</v>
      </c>
      <c r="E6" s="5" t="s">
        <v>500</v>
      </c>
      <c r="F6" s="1" t="s">
        <v>56</v>
      </c>
      <c r="G6" s="2" t="s">
        <v>57</v>
      </c>
      <c r="H6" s="2" t="s">
        <v>50</v>
      </c>
      <c r="I6" s="2" t="s">
        <v>51</v>
      </c>
      <c r="J6" s="2" t="s">
        <v>43</v>
      </c>
      <c r="K6" s="1"/>
      <c r="L6" s="1"/>
    </row>
    <row r="7" spans="1:12" ht="43.5" x14ac:dyDescent="0.35">
      <c r="A7" s="5" t="s">
        <v>58</v>
      </c>
      <c r="B7" s="23">
        <v>1</v>
      </c>
      <c r="C7" s="5" t="s">
        <v>59</v>
      </c>
      <c r="D7" s="23" t="s">
        <v>60</v>
      </c>
      <c r="E7" s="5" t="s">
        <v>61</v>
      </c>
      <c r="F7" s="1" t="s">
        <v>62</v>
      </c>
      <c r="G7" s="2" t="s">
        <v>63</v>
      </c>
      <c r="H7" s="2" t="s">
        <v>50</v>
      </c>
      <c r="I7" s="2" t="s">
        <v>51</v>
      </c>
      <c r="J7" s="2" t="s">
        <v>43</v>
      </c>
      <c r="K7" s="1"/>
      <c r="L7" s="1"/>
    </row>
    <row r="8" spans="1:12" ht="43.5" x14ac:dyDescent="0.35">
      <c r="A8" s="5" t="s">
        <v>64</v>
      </c>
      <c r="B8" s="23">
        <v>1</v>
      </c>
      <c r="C8" s="5" t="s">
        <v>65</v>
      </c>
      <c r="D8" s="23" t="s">
        <v>66</v>
      </c>
      <c r="E8" s="5" t="s">
        <v>67</v>
      </c>
      <c r="F8" s="1" t="s">
        <v>68</v>
      </c>
      <c r="G8" s="2" t="s">
        <v>69</v>
      </c>
      <c r="H8" s="2" t="s">
        <v>50</v>
      </c>
      <c r="I8" s="2" t="s">
        <v>51</v>
      </c>
      <c r="J8" s="2" t="s">
        <v>43</v>
      </c>
      <c r="K8" s="1"/>
      <c r="L8" s="1"/>
    </row>
    <row r="9" spans="1:12" ht="58" x14ac:dyDescent="0.35">
      <c r="A9" s="5" t="s">
        <v>70</v>
      </c>
      <c r="B9" s="23">
        <v>1.1000000000000001</v>
      </c>
      <c r="C9" s="5" t="s">
        <v>71</v>
      </c>
      <c r="D9" s="23" t="s">
        <v>72</v>
      </c>
      <c r="E9" s="5" t="s">
        <v>73</v>
      </c>
      <c r="F9" s="1" t="s">
        <v>74</v>
      </c>
      <c r="G9" s="44" t="s">
        <v>75</v>
      </c>
      <c r="H9" s="2" t="s">
        <v>50</v>
      </c>
      <c r="I9" s="2" t="s">
        <v>51</v>
      </c>
      <c r="J9" s="2" t="s">
        <v>43</v>
      </c>
      <c r="K9" s="1" t="s">
        <v>76</v>
      </c>
      <c r="L9" s="1"/>
    </row>
    <row r="10" spans="1:12" ht="43.5" x14ac:dyDescent="0.35">
      <c r="A10" s="6" t="s">
        <v>77</v>
      </c>
      <c r="B10" s="23">
        <v>1.2</v>
      </c>
      <c r="C10" s="5" t="s">
        <v>78</v>
      </c>
      <c r="D10" s="23" t="s">
        <v>79</v>
      </c>
      <c r="E10" s="5" t="s">
        <v>80</v>
      </c>
      <c r="F10" s="1" t="s">
        <v>48</v>
      </c>
      <c r="G10" s="2" t="s">
        <v>81</v>
      </c>
      <c r="H10" s="2" t="s">
        <v>50</v>
      </c>
      <c r="I10" s="2" t="s">
        <v>51</v>
      </c>
      <c r="J10" s="2" t="s">
        <v>43</v>
      </c>
      <c r="K10" s="1"/>
      <c r="L10" s="1"/>
    </row>
    <row r="11" spans="1:12" ht="43.5" x14ac:dyDescent="0.35">
      <c r="A11" s="6" t="s">
        <v>82</v>
      </c>
      <c r="B11" s="23">
        <v>1.2</v>
      </c>
      <c r="C11" s="1" t="s">
        <v>83</v>
      </c>
      <c r="D11" s="19" t="s">
        <v>84</v>
      </c>
      <c r="E11" s="5" t="s">
        <v>85</v>
      </c>
      <c r="F11" s="1"/>
      <c r="G11" s="45" t="s">
        <v>86</v>
      </c>
      <c r="H11" s="2"/>
      <c r="J11" s="2" t="s">
        <v>87</v>
      </c>
      <c r="K11" s="1" t="s">
        <v>88</v>
      </c>
      <c r="L11" s="1"/>
    </row>
    <row r="12" spans="1:12" ht="58" x14ac:dyDescent="0.35">
      <c r="A12" s="6" t="s">
        <v>89</v>
      </c>
      <c r="B12" s="23">
        <v>1</v>
      </c>
      <c r="C12" s="5" t="s">
        <v>90</v>
      </c>
      <c r="D12" s="23" t="s">
        <v>91</v>
      </c>
      <c r="E12" s="5" t="s">
        <v>92</v>
      </c>
      <c r="F12" s="46" t="s">
        <v>93</v>
      </c>
      <c r="G12" s="2" t="s">
        <v>94</v>
      </c>
      <c r="H12" s="2" t="s">
        <v>50</v>
      </c>
      <c r="I12" s="2" t="s">
        <v>95</v>
      </c>
      <c r="J12" s="2" t="s">
        <v>43</v>
      </c>
      <c r="K12" s="1"/>
      <c r="L12" s="1"/>
    </row>
    <row r="13" spans="1:12" ht="72.5" x14ac:dyDescent="0.35">
      <c r="A13" s="6" t="s">
        <v>96</v>
      </c>
      <c r="B13" s="23">
        <v>1</v>
      </c>
      <c r="C13" s="5" t="s">
        <v>97</v>
      </c>
      <c r="D13" s="23" t="s">
        <v>98</v>
      </c>
      <c r="E13" s="5" t="s">
        <v>99</v>
      </c>
      <c r="F13" s="43" t="s">
        <v>48</v>
      </c>
      <c r="G13" s="44" t="s">
        <v>100</v>
      </c>
      <c r="H13" s="2" t="s">
        <v>50</v>
      </c>
      <c r="I13" s="2" t="s">
        <v>95</v>
      </c>
      <c r="J13" s="2" t="s">
        <v>43</v>
      </c>
      <c r="K13" s="1"/>
      <c r="L13" s="1"/>
    </row>
    <row r="14" spans="1:12" ht="29" x14ac:dyDescent="0.35">
      <c r="A14" s="6" t="s">
        <v>101</v>
      </c>
      <c r="B14" s="23">
        <v>1.1000000000000001</v>
      </c>
      <c r="C14" s="5" t="s">
        <v>102</v>
      </c>
      <c r="D14" s="23" t="s">
        <v>103</v>
      </c>
      <c r="E14" s="5" t="s">
        <v>104</v>
      </c>
      <c r="F14" s="46" t="s">
        <v>105</v>
      </c>
      <c r="G14" s="2" t="s">
        <v>106</v>
      </c>
      <c r="H14" s="2" t="s">
        <v>50</v>
      </c>
      <c r="I14" s="2" t="s">
        <v>95</v>
      </c>
      <c r="J14" s="2" t="s">
        <v>43</v>
      </c>
      <c r="K14" s="1" t="s">
        <v>107</v>
      </c>
      <c r="L14" s="1"/>
    </row>
    <row r="15" spans="1:12" ht="261" x14ac:dyDescent="0.35">
      <c r="A15" s="51" t="s">
        <v>108</v>
      </c>
      <c r="B15" s="52" t="s">
        <v>4</v>
      </c>
      <c r="C15" s="55" t="s">
        <v>109</v>
      </c>
      <c r="D15" s="53" t="s">
        <v>110</v>
      </c>
      <c r="E15" s="55" t="s">
        <v>111</v>
      </c>
      <c r="F15" s="58" t="s">
        <v>105</v>
      </c>
      <c r="G15" s="56" t="s">
        <v>112</v>
      </c>
      <c r="H15" s="56" t="s">
        <v>50</v>
      </c>
      <c r="I15" s="56" t="s">
        <v>95</v>
      </c>
      <c r="J15" s="56" t="s">
        <v>43</v>
      </c>
      <c r="K15" s="54"/>
      <c r="L15" s="1"/>
    </row>
    <row r="16" spans="1:12" ht="29" x14ac:dyDescent="0.35">
      <c r="A16" s="5" t="s">
        <v>113</v>
      </c>
      <c r="B16" s="23">
        <v>1.1000000000000001</v>
      </c>
      <c r="C16" s="5" t="s">
        <v>114</v>
      </c>
      <c r="D16" s="23" t="s">
        <v>115</v>
      </c>
      <c r="E16" s="5" t="s">
        <v>116</v>
      </c>
      <c r="F16" s="1" t="s">
        <v>48</v>
      </c>
      <c r="G16" s="2" t="s">
        <v>117</v>
      </c>
      <c r="H16" s="2" t="s">
        <v>50</v>
      </c>
      <c r="I16" s="2" t="s">
        <v>95</v>
      </c>
      <c r="J16" s="2" t="s">
        <v>43</v>
      </c>
      <c r="K16" s="1"/>
      <c r="L16" s="1"/>
    </row>
    <row r="17" spans="1:12" ht="43.5" x14ac:dyDescent="0.35">
      <c r="A17" s="5" t="s">
        <v>118</v>
      </c>
      <c r="B17" s="23">
        <v>1.1000000000000001</v>
      </c>
      <c r="C17" s="5" t="s">
        <v>119</v>
      </c>
      <c r="D17" s="23" t="s">
        <v>120</v>
      </c>
      <c r="E17" s="5" t="s">
        <v>121</v>
      </c>
      <c r="F17" s="46" t="s">
        <v>48</v>
      </c>
      <c r="G17" s="44" t="s">
        <v>122</v>
      </c>
      <c r="H17" s="45" t="s">
        <v>50</v>
      </c>
      <c r="I17" s="45" t="s">
        <v>95</v>
      </c>
      <c r="J17" s="45" t="s">
        <v>43</v>
      </c>
      <c r="K17" s="1" t="s">
        <v>76</v>
      </c>
      <c r="L17" s="1"/>
    </row>
    <row r="18" spans="1:12" ht="275.5" x14ac:dyDescent="0.35">
      <c r="A18" s="55" t="s">
        <v>123</v>
      </c>
      <c r="B18" s="52" t="s">
        <v>4</v>
      </c>
      <c r="C18" s="55" t="s">
        <v>124</v>
      </c>
      <c r="D18" s="53" t="s">
        <v>125</v>
      </c>
      <c r="E18" s="55" t="s">
        <v>126</v>
      </c>
      <c r="F18" s="58" t="s">
        <v>105</v>
      </c>
      <c r="G18" s="81" t="s">
        <v>127</v>
      </c>
      <c r="H18" s="82" t="s">
        <v>50</v>
      </c>
      <c r="I18" s="82" t="s">
        <v>95</v>
      </c>
      <c r="J18" s="82" t="s">
        <v>43</v>
      </c>
      <c r="K18" s="54"/>
      <c r="L18" s="1"/>
    </row>
    <row r="19" spans="1:12" ht="29" x14ac:dyDescent="0.35">
      <c r="A19" s="88" t="s">
        <v>498</v>
      </c>
      <c r="B19" s="86">
        <v>1.1200000000000001</v>
      </c>
      <c r="C19" s="88" t="s">
        <v>129</v>
      </c>
      <c r="D19" s="86" t="s">
        <v>130</v>
      </c>
      <c r="E19" s="88" t="s">
        <v>131</v>
      </c>
      <c r="F19" s="16" t="s">
        <v>48</v>
      </c>
      <c r="G19" s="89" t="s">
        <v>132</v>
      </c>
      <c r="H19" s="90" t="s">
        <v>50</v>
      </c>
      <c r="I19" s="90" t="s">
        <v>95</v>
      </c>
      <c r="J19" s="90" t="s">
        <v>43</v>
      </c>
      <c r="K19" s="16"/>
      <c r="L19" s="1"/>
    </row>
    <row r="20" spans="1:12" ht="43.5" x14ac:dyDescent="0.35">
      <c r="A20" s="88" t="s">
        <v>128</v>
      </c>
      <c r="B20" s="86">
        <v>1.1200000000000001</v>
      </c>
      <c r="C20" s="88" t="s">
        <v>133</v>
      </c>
      <c r="D20" s="86" t="s">
        <v>134</v>
      </c>
      <c r="E20" s="88" t="s">
        <v>135</v>
      </c>
      <c r="F20" s="16" t="s">
        <v>48</v>
      </c>
      <c r="G20" s="89" t="s">
        <v>136</v>
      </c>
      <c r="H20" s="90" t="s">
        <v>50</v>
      </c>
      <c r="I20" s="90" t="s">
        <v>95</v>
      </c>
      <c r="J20" s="90" t="s">
        <v>43</v>
      </c>
      <c r="K20" s="16" t="s">
        <v>137</v>
      </c>
      <c r="L20" s="1"/>
    </row>
    <row r="21" spans="1:12" ht="43.5" x14ac:dyDescent="0.35">
      <c r="A21" s="6" t="s">
        <v>138</v>
      </c>
      <c r="B21" s="23">
        <v>1</v>
      </c>
      <c r="C21" s="5" t="s">
        <v>139</v>
      </c>
      <c r="D21" s="23" t="s">
        <v>140</v>
      </c>
      <c r="E21" s="5" t="s">
        <v>141</v>
      </c>
      <c r="F21" s="46" t="s">
        <v>105</v>
      </c>
      <c r="G21" s="2" t="s">
        <v>142</v>
      </c>
      <c r="H21" s="45" t="s">
        <v>50</v>
      </c>
      <c r="I21" s="45" t="s">
        <v>95</v>
      </c>
      <c r="J21" s="45" t="s">
        <v>43</v>
      </c>
      <c r="K21" s="1"/>
      <c r="L21" s="1"/>
    </row>
    <row r="22" spans="1:12" ht="391.5" x14ac:dyDescent="0.35">
      <c r="A22" s="85" t="s">
        <v>143</v>
      </c>
      <c r="B22" s="87" t="s">
        <v>502</v>
      </c>
      <c r="C22" s="88" t="s">
        <v>144</v>
      </c>
      <c r="D22" s="86" t="s">
        <v>145</v>
      </c>
      <c r="E22" s="88" t="s">
        <v>504</v>
      </c>
      <c r="F22" s="16" t="s">
        <v>48</v>
      </c>
      <c r="G22" s="89" t="s">
        <v>146</v>
      </c>
      <c r="H22" s="90" t="s">
        <v>50</v>
      </c>
      <c r="I22" s="90" t="s">
        <v>95</v>
      </c>
      <c r="J22" s="90" t="s">
        <v>43</v>
      </c>
      <c r="K22" s="16" t="s">
        <v>147</v>
      </c>
      <c r="L22" s="1"/>
    </row>
    <row r="23" spans="1:12" ht="58" x14ac:dyDescent="0.35">
      <c r="A23" s="6" t="s">
        <v>148</v>
      </c>
      <c r="B23" s="23">
        <v>1.5</v>
      </c>
      <c r="C23" s="5" t="s">
        <v>149</v>
      </c>
      <c r="D23" s="23" t="s">
        <v>150</v>
      </c>
      <c r="E23" s="5" t="s">
        <v>151</v>
      </c>
      <c r="F23" s="1" t="s">
        <v>48</v>
      </c>
      <c r="G23" s="44" t="s">
        <v>152</v>
      </c>
      <c r="H23" s="45" t="s">
        <v>50</v>
      </c>
      <c r="I23" s="45" t="s">
        <v>95</v>
      </c>
      <c r="J23" s="45" t="s">
        <v>43</v>
      </c>
      <c r="K23" s="1" t="s">
        <v>153</v>
      </c>
      <c r="L23" s="1"/>
    </row>
    <row r="24" spans="1:12" ht="43.5" x14ac:dyDescent="0.35">
      <c r="A24" s="6" t="s">
        <v>154</v>
      </c>
      <c r="B24" s="23">
        <v>1</v>
      </c>
      <c r="C24" s="5" t="s">
        <v>155</v>
      </c>
      <c r="D24" s="23" t="s">
        <v>156</v>
      </c>
      <c r="E24" s="5" t="s">
        <v>157</v>
      </c>
      <c r="F24" s="46" t="s">
        <v>105</v>
      </c>
      <c r="G24" s="2" t="s">
        <v>158</v>
      </c>
      <c r="H24" s="45" t="s">
        <v>50</v>
      </c>
      <c r="I24" s="45" t="s">
        <v>95</v>
      </c>
      <c r="J24" s="45" t="s">
        <v>43</v>
      </c>
      <c r="K24" s="1"/>
      <c r="L24" s="1"/>
    </row>
    <row r="25" spans="1:12" ht="377" x14ac:dyDescent="0.35">
      <c r="A25" s="85" t="s">
        <v>159</v>
      </c>
      <c r="B25" s="87" t="s">
        <v>502</v>
      </c>
      <c r="C25" s="88" t="s">
        <v>160</v>
      </c>
      <c r="D25" s="86" t="s">
        <v>161</v>
      </c>
      <c r="E25" s="88" t="s">
        <v>505</v>
      </c>
      <c r="F25" s="16" t="s">
        <v>48</v>
      </c>
      <c r="G25" s="89" t="s">
        <v>162</v>
      </c>
      <c r="H25" s="90" t="s">
        <v>50</v>
      </c>
      <c r="I25" s="90" t="s">
        <v>95</v>
      </c>
      <c r="J25" s="90" t="s">
        <v>43</v>
      </c>
      <c r="K25" s="16" t="s">
        <v>147</v>
      </c>
      <c r="L25" s="1"/>
    </row>
    <row r="26" spans="1:12" ht="58" x14ac:dyDescent="0.35">
      <c r="A26" s="6" t="s">
        <v>163</v>
      </c>
      <c r="B26" s="23">
        <v>1.5</v>
      </c>
      <c r="C26" s="5" t="s">
        <v>164</v>
      </c>
      <c r="D26" s="23" t="s">
        <v>165</v>
      </c>
      <c r="E26" s="5" t="s">
        <v>166</v>
      </c>
      <c r="F26" s="1" t="s">
        <v>48</v>
      </c>
      <c r="G26" s="44" t="s">
        <v>167</v>
      </c>
      <c r="H26" s="45" t="s">
        <v>50</v>
      </c>
      <c r="I26" s="45" t="s">
        <v>95</v>
      </c>
      <c r="J26" s="45" t="s">
        <v>43</v>
      </c>
      <c r="K26" s="1" t="s">
        <v>168</v>
      </c>
      <c r="L26" s="1"/>
    </row>
    <row r="27" spans="1:12" ht="72.5" x14ac:dyDescent="0.35">
      <c r="A27" s="51" t="s">
        <v>169</v>
      </c>
      <c r="B27" s="53">
        <v>1.1100000000000001</v>
      </c>
      <c r="C27" s="55" t="s">
        <v>170</v>
      </c>
      <c r="D27" s="53" t="s">
        <v>170</v>
      </c>
      <c r="E27" s="55" t="s">
        <v>171</v>
      </c>
      <c r="F27" s="58" t="s">
        <v>105</v>
      </c>
      <c r="G27" s="56" t="s">
        <v>172</v>
      </c>
      <c r="H27" s="82" t="s">
        <v>50</v>
      </c>
      <c r="I27" s="55" t="s">
        <v>173</v>
      </c>
      <c r="J27" s="82" t="s">
        <v>43</v>
      </c>
      <c r="K27" s="54" t="s">
        <v>174</v>
      </c>
      <c r="L27" s="1"/>
    </row>
    <row r="28" spans="1:12" ht="58" x14ac:dyDescent="0.35">
      <c r="A28" s="6" t="s">
        <v>175</v>
      </c>
      <c r="B28" s="23">
        <v>1</v>
      </c>
      <c r="C28" s="5" t="s">
        <v>176</v>
      </c>
      <c r="D28" s="23" t="s">
        <v>177</v>
      </c>
      <c r="E28" s="5" t="s">
        <v>178</v>
      </c>
      <c r="F28" s="46" t="s">
        <v>48</v>
      </c>
      <c r="G28" s="44" t="s">
        <v>179</v>
      </c>
      <c r="H28" s="45" t="s">
        <v>50</v>
      </c>
      <c r="I28" s="45" t="s">
        <v>95</v>
      </c>
      <c r="J28" s="45" t="s">
        <v>43</v>
      </c>
      <c r="K28" s="1"/>
      <c r="L28" s="1"/>
    </row>
    <row r="29" spans="1:12" ht="58" x14ac:dyDescent="0.35">
      <c r="A29" s="6" t="s">
        <v>180</v>
      </c>
      <c r="B29" s="23">
        <v>1</v>
      </c>
      <c r="C29" s="5" t="s">
        <v>181</v>
      </c>
      <c r="D29" s="23" t="s">
        <v>182</v>
      </c>
      <c r="E29" s="5" t="s">
        <v>183</v>
      </c>
      <c r="F29" s="46" t="s">
        <v>48</v>
      </c>
      <c r="G29" s="44" t="s">
        <v>184</v>
      </c>
      <c r="H29" s="45" t="s">
        <v>50</v>
      </c>
      <c r="I29" s="45" t="s">
        <v>95</v>
      </c>
      <c r="J29" s="45" t="s">
        <v>43</v>
      </c>
      <c r="K29" s="1"/>
      <c r="L29" s="1"/>
    </row>
    <row r="30" spans="1:12" ht="101.5" x14ac:dyDescent="0.35">
      <c r="A30" s="6" t="s">
        <v>185</v>
      </c>
      <c r="B30" s="36" t="s">
        <v>9</v>
      </c>
      <c r="C30" s="5" t="s">
        <v>186</v>
      </c>
      <c r="D30" s="23" t="s">
        <v>187</v>
      </c>
      <c r="E30" s="5" t="s">
        <v>188</v>
      </c>
      <c r="F30" s="46" t="s">
        <v>48</v>
      </c>
      <c r="G30" s="44" t="s">
        <v>189</v>
      </c>
      <c r="H30" s="45" t="s">
        <v>50</v>
      </c>
      <c r="I30" s="45" t="s">
        <v>95</v>
      </c>
      <c r="J30" s="45" t="s">
        <v>43</v>
      </c>
      <c r="K30" s="1" t="s">
        <v>190</v>
      </c>
      <c r="L30" s="1"/>
    </row>
    <row r="31" spans="1:12" ht="116" x14ac:dyDescent="0.35">
      <c r="A31" s="6" t="s">
        <v>191</v>
      </c>
      <c r="B31" s="23">
        <v>1</v>
      </c>
      <c r="C31" s="5" t="s">
        <v>192</v>
      </c>
      <c r="D31" s="23" t="s">
        <v>193</v>
      </c>
      <c r="E31" s="5" t="s">
        <v>194</v>
      </c>
      <c r="F31" s="46" t="s">
        <v>195</v>
      </c>
      <c r="G31" s="2" t="s">
        <v>196</v>
      </c>
      <c r="H31" s="45" t="s">
        <v>50</v>
      </c>
      <c r="I31" s="45" t="s">
        <v>95</v>
      </c>
      <c r="J31" s="45" t="s">
        <v>43</v>
      </c>
      <c r="K31" s="1"/>
      <c r="L31" s="1"/>
    </row>
    <row r="32" spans="1:12" ht="29" x14ac:dyDescent="0.35">
      <c r="A32" s="6" t="s">
        <v>197</v>
      </c>
      <c r="B32" s="23">
        <v>1</v>
      </c>
      <c r="C32" s="5" t="s">
        <v>198</v>
      </c>
      <c r="D32" s="23" t="s">
        <v>199</v>
      </c>
      <c r="E32" s="5" t="s">
        <v>200</v>
      </c>
      <c r="F32" s="1" t="s">
        <v>48</v>
      </c>
      <c r="G32" s="2" t="s">
        <v>201</v>
      </c>
      <c r="H32" s="45" t="s">
        <v>50</v>
      </c>
      <c r="I32" s="45" t="s">
        <v>51</v>
      </c>
      <c r="J32" s="45" t="s">
        <v>43</v>
      </c>
      <c r="K32" s="1"/>
      <c r="L32" s="1"/>
    </row>
    <row r="33" spans="1:12" ht="43.5" x14ac:dyDescent="0.35">
      <c r="A33" s="6" t="s">
        <v>202</v>
      </c>
      <c r="B33" s="23">
        <v>1.2</v>
      </c>
      <c r="C33" s="5" t="s">
        <v>203</v>
      </c>
      <c r="D33" s="23" t="s">
        <v>204</v>
      </c>
      <c r="E33" s="5" t="s">
        <v>205</v>
      </c>
      <c r="F33" s="1" t="s">
        <v>206</v>
      </c>
      <c r="G33" s="2" t="s">
        <v>207</v>
      </c>
      <c r="H33" s="45" t="s">
        <v>50</v>
      </c>
      <c r="I33" s="45" t="s">
        <v>95</v>
      </c>
      <c r="J33" s="45" t="s">
        <v>43</v>
      </c>
      <c r="K33" s="1" t="s">
        <v>208</v>
      </c>
      <c r="L33" s="1"/>
    </row>
    <row r="34" spans="1:12" ht="72.5" x14ac:dyDescent="0.35">
      <c r="A34" s="6" t="s">
        <v>209</v>
      </c>
      <c r="B34" s="23">
        <v>1</v>
      </c>
      <c r="C34" s="5" t="s">
        <v>210</v>
      </c>
      <c r="D34" s="23" t="s">
        <v>211</v>
      </c>
      <c r="E34" s="5" t="s">
        <v>212</v>
      </c>
      <c r="F34" s="1" t="s">
        <v>48</v>
      </c>
      <c r="G34" s="2" t="s">
        <v>213</v>
      </c>
      <c r="H34" s="45" t="s">
        <v>50</v>
      </c>
      <c r="I34" s="45" t="s">
        <v>95</v>
      </c>
      <c r="J34" s="45" t="s">
        <v>43</v>
      </c>
      <c r="K34" s="1"/>
      <c r="L34" s="1"/>
    </row>
    <row r="35" spans="1:12" ht="29" x14ac:dyDescent="0.35">
      <c r="A35" s="6" t="s">
        <v>214</v>
      </c>
      <c r="B35" s="23">
        <v>1</v>
      </c>
      <c r="C35" s="5" t="s">
        <v>215</v>
      </c>
      <c r="D35" s="23" t="s">
        <v>216</v>
      </c>
      <c r="E35" s="5" t="s">
        <v>217</v>
      </c>
      <c r="F35" s="1" t="s">
        <v>206</v>
      </c>
      <c r="G35" s="2" t="s">
        <v>218</v>
      </c>
      <c r="H35" s="45" t="s">
        <v>50</v>
      </c>
      <c r="I35" s="45" t="s">
        <v>95</v>
      </c>
      <c r="J35" s="45" t="s">
        <v>43</v>
      </c>
      <c r="K35" s="1"/>
      <c r="L35" s="1"/>
    </row>
    <row r="36" spans="1:12" ht="29" x14ac:dyDescent="0.35">
      <c r="A36" s="6" t="s">
        <v>219</v>
      </c>
      <c r="B36" s="23">
        <v>1</v>
      </c>
      <c r="C36" s="5" t="s">
        <v>220</v>
      </c>
      <c r="D36" s="23" t="s">
        <v>221</v>
      </c>
      <c r="E36" s="5" t="s">
        <v>222</v>
      </c>
      <c r="F36" s="1" t="s">
        <v>48</v>
      </c>
      <c r="G36" s="2" t="s">
        <v>223</v>
      </c>
      <c r="H36" s="45" t="s">
        <v>50</v>
      </c>
      <c r="I36" s="45" t="s">
        <v>95</v>
      </c>
      <c r="J36" s="45" t="s">
        <v>43</v>
      </c>
      <c r="K36" s="1"/>
      <c r="L36" s="1"/>
    </row>
    <row r="37" spans="1:12" ht="188.5" x14ac:dyDescent="0.35">
      <c r="A37" s="6" t="s">
        <v>224</v>
      </c>
      <c r="B37" s="23">
        <v>1</v>
      </c>
      <c r="C37" s="5" t="s">
        <v>225</v>
      </c>
      <c r="D37" s="23" t="s">
        <v>226</v>
      </c>
      <c r="E37" s="5" t="s">
        <v>227</v>
      </c>
      <c r="F37" s="1" t="s">
        <v>228</v>
      </c>
      <c r="G37" s="2" t="s">
        <v>229</v>
      </c>
      <c r="H37" s="45" t="s">
        <v>50</v>
      </c>
      <c r="I37" s="45" t="s">
        <v>95</v>
      </c>
      <c r="J37" s="45" t="s">
        <v>43</v>
      </c>
      <c r="K37" s="1"/>
      <c r="L37" s="1"/>
    </row>
    <row r="38" spans="1:12" ht="29" x14ac:dyDescent="0.35">
      <c r="A38" s="5" t="s">
        <v>230</v>
      </c>
      <c r="B38" s="23">
        <v>1</v>
      </c>
      <c r="C38" s="5" t="s">
        <v>231</v>
      </c>
      <c r="D38" s="23" t="s">
        <v>232</v>
      </c>
      <c r="E38" s="5" t="s">
        <v>233</v>
      </c>
      <c r="F38" s="1" t="s">
        <v>48</v>
      </c>
      <c r="G38" s="2" t="s">
        <v>234</v>
      </c>
      <c r="H38" s="45" t="s">
        <v>50</v>
      </c>
      <c r="I38" s="45" t="s">
        <v>95</v>
      </c>
      <c r="J38" s="45" t="s">
        <v>43</v>
      </c>
      <c r="K38" s="1"/>
      <c r="L38" s="1"/>
    </row>
    <row r="39" spans="1:12" ht="43.5" x14ac:dyDescent="0.35">
      <c r="A39" s="6" t="s">
        <v>235</v>
      </c>
      <c r="B39" s="23">
        <v>1</v>
      </c>
      <c r="C39" s="5" t="s">
        <v>236</v>
      </c>
      <c r="D39" s="23" t="s">
        <v>237</v>
      </c>
      <c r="E39" s="5" t="s">
        <v>238</v>
      </c>
      <c r="F39" s="1" t="s">
        <v>48</v>
      </c>
      <c r="G39" s="2" t="s">
        <v>239</v>
      </c>
      <c r="H39" s="45" t="s">
        <v>50</v>
      </c>
      <c r="I39" s="45" t="s">
        <v>95</v>
      </c>
      <c r="J39" s="45" t="s">
        <v>43</v>
      </c>
      <c r="K39" s="1"/>
      <c r="L39" s="1"/>
    </row>
    <row r="40" spans="1:12" ht="29" x14ac:dyDescent="0.35">
      <c r="A40" s="5" t="s">
        <v>240</v>
      </c>
      <c r="B40" s="23">
        <v>1.2</v>
      </c>
      <c r="C40" s="1" t="s">
        <v>241</v>
      </c>
      <c r="D40" s="19" t="s">
        <v>242</v>
      </c>
      <c r="E40" s="5" t="s">
        <v>243</v>
      </c>
      <c r="F40" s="1"/>
      <c r="G40" s="2" t="s">
        <v>244</v>
      </c>
      <c r="H40" s="45" t="s">
        <v>50</v>
      </c>
      <c r="I40" s="45"/>
      <c r="J40" s="45" t="s">
        <v>87</v>
      </c>
      <c r="K40" s="1" t="s">
        <v>245</v>
      </c>
      <c r="L40" s="1"/>
    </row>
    <row r="41" spans="1:12" ht="43.5" x14ac:dyDescent="0.35">
      <c r="A41" s="6" t="s">
        <v>246</v>
      </c>
      <c r="B41" s="23">
        <v>1</v>
      </c>
      <c r="C41" s="5" t="s">
        <v>247</v>
      </c>
      <c r="D41" s="23" t="s">
        <v>248</v>
      </c>
      <c r="E41" s="5" t="s">
        <v>249</v>
      </c>
      <c r="F41" s="1" t="s">
        <v>48</v>
      </c>
      <c r="G41" s="2" t="s">
        <v>250</v>
      </c>
      <c r="H41" s="45" t="s">
        <v>50</v>
      </c>
      <c r="I41" s="45" t="s">
        <v>95</v>
      </c>
      <c r="J41" s="45" t="s">
        <v>43</v>
      </c>
      <c r="K41" s="1"/>
      <c r="L41" s="1"/>
    </row>
    <row r="42" spans="1:12" x14ac:dyDescent="0.35">
      <c r="A42" s="5" t="s">
        <v>251</v>
      </c>
      <c r="B42" s="23">
        <v>1</v>
      </c>
      <c r="C42" s="5" t="s">
        <v>252</v>
      </c>
      <c r="D42" s="23" t="s">
        <v>253</v>
      </c>
      <c r="E42" s="5" t="s">
        <v>254</v>
      </c>
      <c r="F42" s="1" t="s">
        <v>48</v>
      </c>
      <c r="G42" s="2" t="s">
        <v>255</v>
      </c>
      <c r="H42" s="45" t="s">
        <v>50</v>
      </c>
      <c r="I42" s="45" t="s">
        <v>95</v>
      </c>
      <c r="J42" s="45" t="s">
        <v>43</v>
      </c>
      <c r="K42" s="1"/>
      <c r="L42" s="1"/>
    </row>
    <row r="43" spans="1:12" ht="159.5" x14ac:dyDescent="0.35">
      <c r="A43" s="6" t="s">
        <v>256</v>
      </c>
      <c r="B43" s="23">
        <v>1</v>
      </c>
      <c r="C43" s="5" t="s">
        <v>258</v>
      </c>
      <c r="D43" s="23" t="s">
        <v>259</v>
      </c>
      <c r="E43" s="5" t="s">
        <v>257</v>
      </c>
      <c r="F43" s="1" t="s">
        <v>260</v>
      </c>
      <c r="G43" s="2" t="s">
        <v>261</v>
      </c>
      <c r="H43" s="45" t="s">
        <v>50</v>
      </c>
      <c r="I43" s="45" t="s">
        <v>95</v>
      </c>
      <c r="J43" s="45" t="s">
        <v>43</v>
      </c>
      <c r="K43" s="1"/>
      <c r="L43" s="1"/>
    </row>
    <row r="44" spans="1:12" ht="29" x14ac:dyDescent="0.35">
      <c r="A44" s="6" t="s">
        <v>262</v>
      </c>
      <c r="B44" s="23">
        <v>1</v>
      </c>
      <c r="C44" s="5" t="s">
        <v>263</v>
      </c>
      <c r="D44" s="23" t="s">
        <v>264</v>
      </c>
      <c r="E44" s="5" t="s">
        <v>265</v>
      </c>
      <c r="F44" s="1" t="s">
        <v>48</v>
      </c>
      <c r="G44" s="2" t="s">
        <v>266</v>
      </c>
      <c r="H44" s="45" t="s">
        <v>50</v>
      </c>
      <c r="I44" s="5" t="s">
        <v>267</v>
      </c>
      <c r="J44" s="45" t="s">
        <v>43</v>
      </c>
      <c r="K44" s="1"/>
      <c r="L44" s="1"/>
    </row>
    <row r="45" spans="1:12" ht="362.5" x14ac:dyDescent="0.35">
      <c r="A45" s="6" t="s">
        <v>268</v>
      </c>
      <c r="B45" s="23">
        <v>1</v>
      </c>
      <c r="C45" s="5" t="s">
        <v>269</v>
      </c>
      <c r="D45" s="23" t="s">
        <v>269</v>
      </c>
      <c r="E45" s="5" t="s">
        <v>270</v>
      </c>
      <c r="F45" s="1" t="s">
        <v>271</v>
      </c>
      <c r="G45" s="2" t="s">
        <v>272</v>
      </c>
      <c r="H45" s="45" t="s">
        <v>273</v>
      </c>
      <c r="I45" s="45" t="s">
        <v>274</v>
      </c>
      <c r="J45" s="45" t="s">
        <v>87</v>
      </c>
      <c r="K45" s="1"/>
      <c r="L45" s="1"/>
    </row>
    <row r="46" spans="1:12" ht="72.5" x14ac:dyDescent="0.35">
      <c r="B46" s="23">
        <v>1.2</v>
      </c>
      <c r="C46" s="5" t="s">
        <v>275</v>
      </c>
      <c r="D46" s="23"/>
      <c r="F46" s="1"/>
      <c r="G46" s="2"/>
      <c r="H46" s="2"/>
      <c r="K46" s="1" t="s">
        <v>276</v>
      </c>
      <c r="L46" s="1"/>
    </row>
    <row r="47" spans="1:12" x14ac:dyDescent="0.35">
      <c r="D47" s="19"/>
      <c r="F47" s="1"/>
      <c r="G47" s="2"/>
      <c r="H47" s="2"/>
      <c r="K47" s="1"/>
      <c r="L47" s="1"/>
    </row>
    <row r="48" spans="1:12" x14ac:dyDescent="0.35">
      <c r="E48" s="1"/>
      <c r="F48" s="19"/>
    </row>
    <row r="49" spans="1:13" ht="15" customHeight="1" x14ac:dyDescent="0.35">
      <c r="A49" s="30" t="s">
        <v>1</v>
      </c>
      <c r="C49" s="17" t="s">
        <v>277</v>
      </c>
    </row>
    <row r="50" spans="1:13" x14ac:dyDescent="0.35">
      <c r="A50" s="6" t="s">
        <v>45</v>
      </c>
      <c r="B50" s="36">
        <v>1</v>
      </c>
      <c r="C50" s="104" t="s">
        <v>278</v>
      </c>
      <c r="D50" s="104"/>
      <c r="E50" s="104"/>
      <c r="F50" s="104"/>
      <c r="G50" s="104"/>
    </row>
    <row r="51" spans="1:13" ht="30" customHeight="1" x14ac:dyDescent="0.35">
      <c r="A51" s="6" t="s">
        <v>77</v>
      </c>
      <c r="B51" s="36">
        <v>1</v>
      </c>
      <c r="C51" s="104" t="s">
        <v>279</v>
      </c>
      <c r="D51" s="104"/>
      <c r="E51" s="104"/>
      <c r="F51" s="104"/>
      <c r="G51" s="104"/>
    </row>
    <row r="52" spans="1:13" ht="30" customHeight="1" x14ac:dyDescent="0.35">
      <c r="A52" s="6" t="s">
        <v>82</v>
      </c>
      <c r="B52" s="36">
        <v>1</v>
      </c>
      <c r="C52" s="104" t="s">
        <v>280</v>
      </c>
      <c r="D52" s="104"/>
      <c r="E52" s="104"/>
      <c r="F52" s="104"/>
      <c r="G52" s="104"/>
    </row>
    <row r="53" spans="1:13" ht="30" customHeight="1" x14ac:dyDescent="0.35">
      <c r="A53" s="6" t="s">
        <v>89</v>
      </c>
      <c r="B53" s="36">
        <v>1</v>
      </c>
      <c r="C53" s="104" t="s">
        <v>281</v>
      </c>
      <c r="D53" s="104"/>
      <c r="E53" s="104"/>
      <c r="F53" s="104"/>
      <c r="G53" s="104"/>
    </row>
    <row r="54" spans="1:13" x14ac:dyDescent="0.35">
      <c r="A54" s="6" t="s">
        <v>101</v>
      </c>
      <c r="B54" s="36">
        <v>1</v>
      </c>
      <c r="C54" s="99" t="s">
        <v>282</v>
      </c>
      <c r="D54" s="99"/>
      <c r="E54" s="99"/>
      <c r="F54" s="99"/>
      <c r="G54" s="99"/>
    </row>
    <row r="55" spans="1:13" ht="75" customHeight="1" x14ac:dyDescent="0.35">
      <c r="A55" s="6" t="s">
        <v>108</v>
      </c>
      <c r="B55" s="23">
        <v>1.8</v>
      </c>
      <c r="C55" s="99" t="s">
        <v>283</v>
      </c>
      <c r="D55" s="99"/>
      <c r="E55" s="99"/>
      <c r="F55" s="99"/>
      <c r="G55" s="99"/>
    </row>
    <row r="56" spans="1:13" x14ac:dyDescent="0.35">
      <c r="A56" s="6" t="s">
        <v>138</v>
      </c>
      <c r="B56" s="36">
        <v>1.1000000000000001</v>
      </c>
      <c r="C56" s="104" t="s">
        <v>284</v>
      </c>
      <c r="D56" s="104"/>
      <c r="E56" s="104"/>
      <c r="F56" s="104"/>
      <c r="G56" s="104"/>
      <c r="M56" s="1" t="s">
        <v>285</v>
      </c>
    </row>
    <row r="57" spans="1:13" x14ac:dyDescent="0.35">
      <c r="A57" s="6" t="s">
        <v>154</v>
      </c>
      <c r="B57" s="36">
        <v>1.2</v>
      </c>
      <c r="C57" s="104" t="s">
        <v>286</v>
      </c>
      <c r="D57" s="104"/>
      <c r="E57" s="104"/>
      <c r="F57" s="104"/>
      <c r="G57" s="104"/>
      <c r="M57" s="1" t="s">
        <v>285</v>
      </c>
    </row>
    <row r="58" spans="1:13" x14ac:dyDescent="0.35">
      <c r="A58" s="6" t="s">
        <v>169</v>
      </c>
      <c r="B58" s="36">
        <v>1.2</v>
      </c>
      <c r="C58" s="104" t="s">
        <v>287</v>
      </c>
      <c r="D58" s="104"/>
      <c r="E58" s="104"/>
      <c r="F58" s="104"/>
      <c r="G58" s="104"/>
    </row>
    <row r="59" spans="1:13" x14ac:dyDescent="0.35">
      <c r="A59" s="6" t="s">
        <v>191</v>
      </c>
      <c r="B59" s="36">
        <v>1.2</v>
      </c>
      <c r="C59" s="23" t="s">
        <v>288</v>
      </c>
      <c r="D59" s="23"/>
      <c r="E59" s="23"/>
      <c r="G59" s="23"/>
    </row>
    <row r="60" spans="1:13" x14ac:dyDescent="0.35">
      <c r="A60" s="6" t="s">
        <v>202</v>
      </c>
      <c r="B60" s="36">
        <v>1.2</v>
      </c>
      <c r="C60" s="104" t="s">
        <v>289</v>
      </c>
      <c r="D60" s="104"/>
      <c r="E60" s="104"/>
      <c r="F60" s="104"/>
      <c r="G60" s="104"/>
    </row>
    <row r="61" spans="1:13" x14ac:dyDescent="0.35">
      <c r="A61" s="6" t="s">
        <v>214</v>
      </c>
      <c r="B61" s="23">
        <v>1.5</v>
      </c>
      <c r="C61" s="104" t="s">
        <v>290</v>
      </c>
      <c r="D61" s="104"/>
      <c r="E61" s="104"/>
      <c r="F61" s="104"/>
      <c r="G61" s="104"/>
    </row>
    <row r="62" spans="1:13" x14ac:dyDescent="0.35">
      <c r="A62" s="51" t="s">
        <v>224</v>
      </c>
      <c r="B62" s="52" t="s">
        <v>4</v>
      </c>
      <c r="C62" s="107" t="s">
        <v>291</v>
      </c>
      <c r="D62" s="107"/>
      <c r="E62" s="107"/>
      <c r="F62" s="107"/>
      <c r="G62" s="107"/>
    </row>
    <row r="64" spans="1:13" x14ac:dyDescent="0.35">
      <c r="A64" s="31" t="s">
        <v>292</v>
      </c>
      <c r="C64" s="105" t="s">
        <v>293</v>
      </c>
      <c r="D64" s="105"/>
      <c r="E64" s="105"/>
      <c r="F64" s="105"/>
      <c r="G64" s="105"/>
    </row>
    <row r="65" spans="1:12" x14ac:dyDescent="0.35">
      <c r="A65" s="85" t="s">
        <v>45</v>
      </c>
      <c r="B65" s="86">
        <v>1.1200000000000001</v>
      </c>
      <c r="C65" s="101" t="s">
        <v>489</v>
      </c>
      <c r="D65" s="101"/>
      <c r="E65" s="101"/>
      <c r="F65" s="101"/>
      <c r="G65" s="101"/>
    </row>
    <row r="66" spans="1:12" s="54" customFormat="1" x14ac:dyDescent="0.35">
      <c r="A66" s="51" t="s">
        <v>77</v>
      </c>
      <c r="B66" s="84">
        <v>1.2</v>
      </c>
      <c r="C66" s="107" t="s">
        <v>294</v>
      </c>
      <c r="D66" s="107"/>
      <c r="E66" s="107"/>
      <c r="F66" s="107"/>
      <c r="G66" s="107"/>
      <c r="I66" s="56"/>
      <c r="J66" s="56"/>
      <c r="K66" s="56"/>
      <c r="L66" s="56"/>
    </row>
    <row r="67" spans="1:12" ht="15" customHeight="1" x14ac:dyDescent="0.35">
      <c r="A67" s="85" t="s">
        <v>82</v>
      </c>
      <c r="B67" s="86">
        <v>1.1200000000000001</v>
      </c>
      <c r="C67" s="101" t="s">
        <v>497</v>
      </c>
      <c r="D67" s="101"/>
      <c r="E67" s="101"/>
      <c r="F67" s="101"/>
      <c r="G67" s="101"/>
    </row>
    <row r="68" spans="1:12" x14ac:dyDescent="0.35">
      <c r="A68" s="85" t="s">
        <v>89</v>
      </c>
      <c r="B68" s="86">
        <v>1.1200000000000001</v>
      </c>
      <c r="C68" s="101" t="s">
        <v>492</v>
      </c>
      <c r="D68" s="101"/>
      <c r="E68" s="101"/>
      <c r="F68" s="101"/>
      <c r="G68" s="101"/>
    </row>
    <row r="69" spans="1:12" x14ac:dyDescent="0.35">
      <c r="A69" s="85" t="s">
        <v>101</v>
      </c>
      <c r="B69" s="86">
        <v>1.1200000000000001</v>
      </c>
      <c r="C69" s="101" t="s">
        <v>493</v>
      </c>
      <c r="D69" s="101"/>
      <c r="E69" s="101"/>
      <c r="F69" s="101"/>
      <c r="G69" s="101"/>
    </row>
    <row r="70" spans="1:12" x14ac:dyDescent="0.35">
      <c r="A70" s="6" t="s">
        <v>108</v>
      </c>
      <c r="B70" s="23">
        <v>1.2</v>
      </c>
      <c r="C70" s="99" t="s">
        <v>296</v>
      </c>
      <c r="D70" s="99"/>
      <c r="E70" s="99"/>
      <c r="F70" s="99"/>
      <c r="G70" s="99"/>
    </row>
    <row r="71" spans="1:12" x14ac:dyDescent="0.35">
      <c r="A71" s="6" t="s">
        <v>138</v>
      </c>
      <c r="B71" s="23">
        <v>1.2</v>
      </c>
      <c r="C71" s="99" t="s">
        <v>297</v>
      </c>
      <c r="D71" s="99"/>
      <c r="E71" s="99"/>
      <c r="F71" s="99"/>
      <c r="G71" s="99"/>
    </row>
    <row r="72" spans="1:12" x14ac:dyDescent="0.35">
      <c r="A72" s="6" t="s">
        <v>154</v>
      </c>
      <c r="B72" s="23">
        <v>1.2</v>
      </c>
      <c r="C72" s="99" t="s">
        <v>298</v>
      </c>
      <c r="D72" s="99"/>
      <c r="E72" s="99"/>
      <c r="F72" s="99"/>
      <c r="G72" s="99"/>
    </row>
    <row r="73" spans="1:12" x14ac:dyDescent="0.35">
      <c r="A73" s="6" t="s">
        <v>169</v>
      </c>
      <c r="B73" s="23">
        <v>1.2</v>
      </c>
      <c r="C73" s="99" t="s">
        <v>299</v>
      </c>
      <c r="D73" s="99"/>
      <c r="E73" s="99"/>
      <c r="F73" s="99"/>
      <c r="G73" s="99"/>
    </row>
    <row r="74" spans="1:12" x14ac:dyDescent="0.35">
      <c r="A74" s="6" t="s">
        <v>191</v>
      </c>
      <c r="B74" s="23">
        <v>1.2</v>
      </c>
      <c r="C74" s="99" t="s">
        <v>300</v>
      </c>
      <c r="D74" s="99"/>
      <c r="E74" s="99"/>
      <c r="F74" s="99"/>
      <c r="G74" s="99"/>
    </row>
    <row r="75" spans="1:12" x14ac:dyDescent="0.35">
      <c r="A75" s="6" t="s">
        <v>202</v>
      </c>
      <c r="B75" s="23">
        <v>1.2</v>
      </c>
      <c r="C75" s="99" t="s">
        <v>301</v>
      </c>
      <c r="D75" s="99"/>
      <c r="E75" s="99"/>
      <c r="F75" s="99"/>
      <c r="G75" s="99"/>
    </row>
    <row r="76" spans="1:12" x14ac:dyDescent="0.35">
      <c r="A76" s="6" t="s">
        <v>214</v>
      </c>
      <c r="B76" s="23">
        <v>1.5</v>
      </c>
      <c r="C76" s="106" t="s">
        <v>302</v>
      </c>
      <c r="D76" s="106"/>
      <c r="E76" s="106"/>
      <c r="F76" s="106"/>
      <c r="G76" s="106"/>
    </row>
    <row r="77" spans="1:12" x14ac:dyDescent="0.35">
      <c r="A77" s="6" t="s">
        <v>224</v>
      </c>
      <c r="B77" s="23">
        <v>1.5</v>
      </c>
      <c r="C77" s="106" t="s">
        <v>303</v>
      </c>
      <c r="D77" s="106"/>
      <c r="E77" s="106"/>
      <c r="F77" s="106"/>
      <c r="G77" s="106"/>
    </row>
    <row r="78" spans="1:12" x14ac:dyDescent="0.35">
      <c r="A78" s="6" t="s">
        <v>235</v>
      </c>
      <c r="B78" s="23">
        <v>1.2</v>
      </c>
      <c r="C78" s="99" t="s">
        <v>304</v>
      </c>
      <c r="D78" s="99"/>
      <c r="E78" s="99"/>
      <c r="F78" s="99"/>
      <c r="G78" s="99"/>
    </row>
    <row r="79" spans="1:12" x14ac:dyDescent="0.35">
      <c r="A79" s="6" t="s">
        <v>246</v>
      </c>
      <c r="B79" s="23">
        <v>1.2</v>
      </c>
      <c r="C79" s="99" t="s">
        <v>305</v>
      </c>
      <c r="D79" s="99"/>
      <c r="E79" s="99"/>
      <c r="F79" s="99"/>
      <c r="G79" s="99"/>
    </row>
    <row r="80" spans="1:12" x14ac:dyDescent="0.35">
      <c r="A80" s="6" t="s">
        <v>256</v>
      </c>
      <c r="B80" s="23">
        <v>1.2</v>
      </c>
      <c r="C80" s="99" t="s">
        <v>306</v>
      </c>
      <c r="D80" s="99"/>
      <c r="E80" s="99"/>
      <c r="F80" s="99"/>
      <c r="G80" s="99"/>
    </row>
    <row r="81" spans="1:7" x14ac:dyDescent="0.35">
      <c r="A81" s="6" t="s">
        <v>262</v>
      </c>
      <c r="B81" s="23">
        <v>1.2</v>
      </c>
      <c r="C81" s="99" t="s">
        <v>307</v>
      </c>
      <c r="D81" s="99"/>
      <c r="E81" s="99"/>
      <c r="F81" s="99"/>
      <c r="G81" s="99"/>
    </row>
    <row r="82" spans="1:7" x14ac:dyDescent="0.35">
      <c r="A82" s="6" t="s">
        <v>268</v>
      </c>
      <c r="B82" s="23">
        <v>1.2</v>
      </c>
      <c r="C82" s="99" t="s">
        <v>308</v>
      </c>
      <c r="D82" s="99"/>
      <c r="E82" s="99"/>
      <c r="F82" s="99"/>
      <c r="G82" s="99"/>
    </row>
    <row r="83" spans="1:7" x14ac:dyDescent="0.35">
      <c r="A83" s="6" t="s">
        <v>309</v>
      </c>
      <c r="B83" s="23">
        <v>1.2</v>
      </c>
      <c r="C83" s="99" t="s">
        <v>310</v>
      </c>
      <c r="D83" s="99"/>
      <c r="E83" s="99"/>
      <c r="F83" s="99"/>
      <c r="G83" s="99"/>
    </row>
    <row r="84" spans="1:7" x14ac:dyDescent="0.35">
      <c r="A84" s="6" t="s">
        <v>311</v>
      </c>
      <c r="B84" s="23">
        <v>1.2</v>
      </c>
      <c r="C84" s="99" t="s">
        <v>312</v>
      </c>
      <c r="D84" s="99"/>
      <c r="E84" s="99"/>
      <c r="F84" s="99"/>
      <c r="G84" s="99"/>
    </row>
    <row r="85" spans="1:7" x14ac:dyDescent="0.35">
      <c r="A85" s="6" t="s">
        <v>313</v>
      </c>
      <c r="B85" s="23">
        <v>1.2</v>
      </c>
      <c r="C85" s="99" t="s">
        <v>314</v>
      </c>
      <c r="D85" s="99"/>
      <c r="E85" s="99"/>
      <c r="F85" s="99"/>
      <c r="G85" s="99"/>
    </row>
    <row r="86" spans="1:7" x14ac:dyDescent="0.35">
      <c r="A86" s="6" t="s">
        <v>315</v>
      </c>
      <c r="B86" s="23">
        <v>1.2</v>
      </c>
      <c r="C86" s="99" t="s">
        <v>316</v>
      </c>
      <c r="D86" s="99"/>
      <c r="E86" s="99"/>
      <c r="F86" s="99"/>
      <c r="G86" s="99"/>
    </row>
    <row r="87" spans="1:7" x14ac:dyDescent="0.35">
      <c r="A87" s="6" t="s">
        <v>317</v>
      </c>
      <c r="B87" s="23">
        <v>1.7</v>
      </c>
      <c r="C87" s="108" t="s">
        <v>318</v>
      </c>
      <c r="D87" s="108"/>
      <c r="E87" s="108"/>
      <c r="F87" s="108"/>
      <c r="G87" s="108"/>
    </row>
    <row r="88" spans="1:7" x14ac:dyDescent="0.35">
      <c r="A88" s="6" t="s">
        <v>319</v>
      </c>
      <c r="B88" s="23">
        <v>1.7</v>
      </c>
      <c r="C88" s="108" t="s">
        <v>320</v>
      </c>
      <c r="D88" s="108"/>
      <c r="E88" s="108"/>
      <c r="F88" s="108"/>
      <c r="G88" s="108"/>
    </row>
    <row r="90" spans="1:7" x14ac:dyDescent="0.35">
      <c r="C90" s="1" t="s">
        <v>321</v>
      </c>
    </row>
    <row r="91" spans="1:7" x14ac:dyDescent="0.35">
      <c r="C91" s="100" t="s">
        <v>507</v>
      </c>
      <c r="D91" s="100"/>
    </row>
    <row r="92" spans="1:7" x14ac:dyDescent="0.35">
      <c r="C92" s="101" t="s">
        <v>509</v>
      </c>
      <c r="D92" s="101"/>
    </row>
    <row r="93" spans="1:7" x14ac:dyDescent="0.35">
      <c r="C93" s="96" t="s">
        <v>508</v>
      </c>
      <c r="D93" s="96"/>
    </row>
  </sheetData>
  <autoFilter ref="A3:M47" xr:uid="{1A0B51F6-27EC-482F-986A-1943E6E300B8}"/>
  <mergeCells count="42">
    <mergeCell ref="C76:G76"/>
    <mergeCell ref="C68:G68"/>
    <mergeCell ref="C75:G75"/>
    <mergeCell ref="C67:G67"/>
    <mergeCell ref="C69:G69"/>
    <mergeCell ref="C91:D91"/>
    <mergeCell ref="C92:D92"/>
    <mergeCell ref="C93:D93"/>
    <mergeCell ref="C87:G87"/>
    <mergeCell ref="C88:G88"/>
    <mergeCell ref="C65:G65"/>
    <mergeCell ref="C66:G66"/>
    <mergeCell ref="C71:G71"/>
    <mergeCell ref="C72:G72"/>
    <mergeCell ref="C74:G74"/>
    <mergeCell ref="C73:G73"/>
    <mergeCell ref="C70:G70"/>
    <mergeCell ref="C78:G78"/>
    <mergeCell ref="C77:G77"/>
    <mergeCell ref="C79:G79"/>
    <mergeCell ref="C81:G81"/>
    <mergeCell ref="C80:G80"/>
    <mergeCell ref="C86:G86"/>
    <mergeCell ref="C82:G82"/>
    <mergeCell ref="C83:G83"/>
    <mergeCell ref="C84:G84"/>
    <mergeCell ref="C85:G85"/>
    <mergeCell ref="C1:E1"/>
    <mergeCell ref="C2:E2"/>
    <mergeCell ref="C61:G61"/>
    <mergeCell ref="C60:G60"/>
    <mergeCell ref="C64:G64"/>
    <mergeCell ref="C50:G50"/>
    <mergeCell ref="C53:G53"/>
    <mergeCell ref="C51:G51"/>
    <mergeCell ref="C52:G52"/>
    <mergeCell ref="C57:G57"/>
    <mergeCell ref="C62:G62"/>
    <mergeCell ref="C58:G58"/>
    <mergeCell ref="C56:G56"/>
    <mergeCell ref="C54:G54"/>
    <mergeCell ref="C55:G55"/>
  </mergeCells>
  <phoneticPr fontId="11"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D6E2-0D28-47DB-A74F-A427307DCDC9}">
  <dimension ref="A1:AO2"/>
  <sheetViews>
    <sheetView workbookViewId="0">
      <selection activeCell="AJ1" sqref="AJ1"/>
    </sheetView>
  </sheetViews>
  <sheetFormatPr defaultColWidth="8.81640625" defaultRowHeight="14.5" x14ac:dyDescent="0.35"/>
  <cols>
    <col min="1" max="1" width="13" customWidth="1"/>
    <col min="2" max="2" width="8.453125" bestFit="1" customWidth="1"/>
    <col min="3" max="3" width="12.81640625" bestFit="1" customWidth="1"/>
    <col min="4" max="4" width="14.81640625" bestFit="1" customWidth="1"/>
    <col min="5" max="5" width="13.7265625" bestFit="1" customWidth="1"/>
    <col min="6" max="6" width="13.26953125" bestFit="1" customWidth="1"/>
    <col min="7" max="7" width="15.26953125" bestFit="1" customWidth="1"/>
    <col min="8" max="8" width="12.7265625" bestFit="1" customWidth="1"/>
    <col min="9" max="9" width="11.7265625" bestFit="1" customWidth="1"/>
    <col min="10" max="10" width="12.7265625" bestFit="1" customWidth="1"/>
    <col min="11" max="11" width="12.7265625" customWidth="1"/>
    <col min="12" max="12" width="16" bestFit="1" customWidth="1"/>
    <col min="13" max="13" width="16.26953125" bestFit="1" customWidth="1"/>
    <col min="14" max="14" width="11.1796875" bestFit="1" customWidth="1"/>
    <col min="15" max="15" width="16.453125" bestFit="1" customWidth="1"/>
    <col min="16" max="16" width="16.81640625" bestFit="1" customWidth="1"/>
    <col min="17" max="18" width="12.7265625" bestFit="1" customWidth="1"/>
    <col min="19" max="19" width="18.26953125" bestFit="1" customWidth="1"/>
    <col min="20" max="21" width="12.7265625" bestFit="1" customWidth="1"/>
    <col min="22" max="22" width="18.81640625" bestFit="1" customWidth="1"/>
    <col min="23" max="23" width="12.7265625" bestFit="1" customWidth="1"/>
    <col min="24" max="24" width="12.81640625" bestFit="1" customWidth="1"/>
    <col min="25" max="25" width="16.54296875" bestFit="1" customWidth="1"/>
    <col min="26" max="26" width="11.1796875" bestFit="1" customWidth="1"/>
    <col min="27" max="27" width="15" bestFit="1" customWidth="1"/>
    <col min="28" max="28" width="19.7265625" bestFit="1" customWidth="1"/>
    <col min="29" max="29" width="16.26953125" bestFit="1" customWidth="1"/>
    <col min="30" max="30" width="15.7265625" bestFit="1" customWidth="1"/>
    <col min="31" max="31" width="13.453125" bestFit="1" customWidth="1"/>
    <col min="32" max="32" width="18.1796875" bestFit="1" customWidth="1"/>
    <col min="33" max="33" width="10.453125" bestFit="1" customWidth="1"/>
    <col min="34" max="34" width="15.1796875" bestFit="1" customWidth="1"/>
    <col min="35" max="35" width="11.7265625" bestFit="1" customWidth="1"/>
    <col min="36" max="36" width="9.26953125" bestFit="1" customWidth="1"/>
    <col min="37" max="37" width="12.26953125" bestFit="1" customWidth="1"/>
    <col min="39" max="39" width="12.7265625" bestFit="1" customWidth="1"/>
    <col min="40" max="40" width="16.26953125" bestFit="1" customWidth="1"/>
    <col min="41" max="41" width="57" bestFit="1" customWidth="1"/>
  </cols>
  <sheetData>
    <row r="1" spans="1:41" x14ac:dyDescent="0.35">
      <c r="A1" s="25" t="s">
        <v>38</v>
      </c>
      <c r="B1" s="25" t="s">
        <v>47</v>
      </c>
      <c r="C1" s="25" t="s">
        <v>55</v>
      </c>
      <c r="D1" s="25" t="s">
        <v>60</v>
      </c>
      <c r="E1" s="25" t="s">
        <v>66</v>
      </c>
      <c r="F1" s="25" t="s">
        <v>72</v>
      </c>
      <c r="G1" s="25" t="s">
        <v>79</v>
      </c>
      <c r="H1" s="25" t="s">
        <v>91</v>
      </c>
      <c r="I1" s="25" t="s">
        <v>98</v>
      </c>
      <c r="J1" s="25" t="s">
        <v>103</v>
      </c>
      <c r="K1" s="25" t="s">
        <v>110</v>
      </c>
      <c r="L1" s="25" t="s">
        <v>115</v>
      </c>
      <c r="M1" s="25" t="s">
        <v>120</v>
      </c>
      <c r="N1" s="25" t="s">
        <v>125</v>
      </c>
      <c r="O1" s="25" t="s">
        <v>130</v>
      </c>
      <c r="P1" s="25" t="s">
        <v>134</v>
      </c>
      <c r="Q1" s="25" t="s">
        <v>140</v>
      </c>
      <c r="R1" s="25" t="s">
        <v>145</v>
      </c>
      <c r="S1" s="25" t="s">
        <v>150</v>
      </c>
      <c r="T1" s="25" t="s">
        <v>156</v>
      </c>
      <c r="U1" s="25" t="s">
        <v>161</v>
      </c>
      <c r="V1" s="25" t="s">
        <v>165</v>
      </c>
      <c r="W1" s="25" t="s">
        <v>170</v>
      </c>
      <c r="X1" s="25" t="s">
        <v>177</v>
      </c>
      <c r="Y1" s="25" t="s">
        <v>182</v>
      </c>
      <c r="Z1" s="25" t="s">
        <v>187</v>
      </c>
      <c r="AA1" s="25" t="s">
        <v>193</v>
      </c>
      <c r="AB1" s="25" t="s">
        <v>199</v>
      </c>
      <c r="AC1" s="25" t="s">
        <v>204</v>
      </c>
      <c r="AD1" s="25" t="s">
        <v>211</v>
      </c>
      <c r="AE1" s="25" t="s">
        <v>216</v>
      </c>
      <c r="AF1" s="25" t="s">
        <v>221</v>
      </c>
      <c r="AG1" s="25" t="s">
        <v>226</v>
      </c>
      <c r="AH1" s="25" t="s">
        <v>232</v>
      </c>
      <c r="AI1" s="25" t="s">
        <v>237</v>
      </c>
      <c r="AJ1" s="25" t="s">
        <v>242</v>
      </c>
      <c r="AK1" s="25" t="s">
        <v>248</v>
      </c>
      <c r="AL1" s="25" t="s">
        <v>253</v>
      </c>
      <c r="AM1" s="25" t="s">
        <v>259</v>
      </c>
      <c r="AN1" s="25" t="s">
        <v>264</v>
      </c>
      <c r="AO1" s="25" t="s">
        <v>269</v>
      </c>
    </row>
    <row r="2" spans="1:41" x14ac:dyDescent="0.35">
      <c r="A2" s="26">
        <v>20240102</v>
      </c>
      <c r="B2" s="26">
        <v>288</v>
      </c>
      <c r="C2" s="26">
        <v>1</v>
      </c>
      <c r="D2" s="26">
        <v>1</v>
      </c>
      <c r="E2" s="26">
        <v>1</v>
      </c>
      <c r="F2" s="26">
        <v>1</v>
      </c>
      <c r="G2" s="26">
        <v>3</v>
      </c>
      <c r="H2" s="26">
        <v>1038936000</v>
      </c>
      <c r="I2" s="26">
        <v>80360000</v>
      </c>
      <c r="J2" s="26">
        <v>2084456000</v>
      </c>
      <c r="K2" s="26">
        <v>859341730</v>
      </c>
      <c r="L2" s="26">
        <v>0</v>
      </c>
      <c r="M2" s="26">
        <v>0</v>
      </c>
      <c r="N2" s="26">
        <v>936232288</v>
      </c>
      <c r="O2" s="26">
        <v>480000000</v>
      </c>
      <c r="P2" s="26">
        <v>480000000</v>
      </c>
      <c r="Q2" s="26">
        <v>2777600000</v>
      </c>
      <c r="R2" s="26">
        <v>4411200000</v>
      </c>
      <c r="S2" s="26">
        <v>125632</v>
      </c>
      <c r="T2" s="26">
        <v>1550400000</v>
      </c>
      <c r="U2" s="26">
        <v>2515040000.0000005</v>
      </c>
      <c r="V2" s="26">
        <v>55232</v>
      </c>
      <c r="W2" s="26">
        <v>2021512288</v>
      </c>
      <c r="X2" s="26">
        <v>61200000</v>
      </c>
      <c r="Y2" s="26">
        <v>62943712</v>
      </c>
      <c r="Z2" s="26">
        <v>106573120</v>
      </c>
      <c r="AA2" s="26">
        <v>18144000</v>
      </c>
      <c r="AB2" s="26">
        <v>64</v>
      </c>
      <c r="AC2" s="26">
        <v>17600000</v>
      </c>
      <c r="AD2" s="26">
        <v>32</v>
      </c>
      <c r="AE2" s="26">
        <v>18560000</v>
      </c>
      <c r="AF2" s="26">
        <v>96</v>
      </c>
      <c r="AG2" s="26">
        <v>0</v>
      </c>
      <c r="AH2" s="26">
        <v>0</v>
      </c>
      <c r="AI2" s="26">
        <v>0</v>
      </c>
      <c r="AJ2" s="26">
        <v>0</v>
      </c>
      <c r="AK2" s="32">
        <v>0</v>
      </c>
      <c r="AL2" s="32">
        <v>0</v>
      </c>
      <c r="AM2">
        <v>1000000000</v>
      </c>
      <c r="AN2">
        <v>600000000</v>
      </c>
      <c r="AO2" s="34" t="s">
        <v>322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FA6D-DFAE-4F62-A0C3-191DD59A97EC}">
  <sheetPr>
    <tabColor theme="9" tint="0.79998168889431442"/>
  </sheetPr>
  <dimension ref="A1:L61"/>
  <sheetViews>
    <sheetView workbookViewId="0">
      <selection activeCell="C2" sqref="C2:E2"/>
    </sheetView>
  </sheetViews>
  <sheetFormatPr defaultColWidth="8.81640625" defaultRowHeight="14.5" x14ac:dyDescent="0.35"/>
  <cols>
    <col min="1" max="1" width="11.54296875" bestFit="1" customWidth="1"/>
    <col min="2" max="2" width="7.81640625" style="40" bestFit="1" customWidth="1"/>
    <col min="3" max="3" width="29.7265625" bestFit="1" customWidth="1"/>
    <col min="4" max="4" width="22.1796875" bestFit="1" customWidth="1"/>
    <col min="5" max="5" width="57" customWidth="1"/>
    <col min="6" max="6" width="23.7265625" bestFit="1" customWidth="1"/>
    <col min="7" max="7" width="19.7265625" bestFit="1" customWidth="1"/>
    <col min="8" max="8" width="20.1796875" bestFit="1" customWidth="1"/>
    <col min="9" max="9" width="17.453125" bestFit="1" customWidth="1"/>
    <col min="10" max="10" width="20.1796875" bestFit="1" customWidth="1"/>
    <col min="11" max="11" width="29.54296875" customWidth="1"/>
    <col min="12" max="12" width="15.1796875" customWidth="1"/>
    <col min="13" max="13" width="39.1796875" customWidth="1"/>
  </cols>
  <sheetData>
    <row r="1" spans="1:11" ht="21" x14ac:dyDescent="0.5">
      <c r="C1" s="15" t="s">
        <v>513</v>
      </c>
      <c r="D1" s="15"/>
    </row>
    <row r="2" spans="1:11" x14ac:dyDescent="0.35">
      <c r="C2" s="109" t="s">
        <v>333</v>
      </c>
      <c r="D2" s="109"/>
      <c r="E2" s="109"/>
    </row>
    <row r="3" spans="1:11" ht="43.5" x14ac:dyDescent="0.35">
      <c r="A3" s="21" t="s">
        <v>28</v>
      </c>
      <c r="B3" s="41" t="s">
        <v>2</v>
      </c>
      <c r="C3" s="21" t="s">
        <v>363</v>
      </c>
      <c r="D3" s="21" t="s">
        <v>29</v>
      </c>
      <c r="E3" s="21" t="s">
        <v>364</v>
      </c>
      <c r="F3" s="12" t="s">
        <v>30</v>
      </c>
      <c r="G3" s="18" t="s">
        <v>31</v>
      </c>
      <c r="H3" s="18" t="s">
        <v>32</v>
      </c>
      <c r="I3" s="18" t="s">
        <v>33</v>
      </c>
      <c r="J3" s="18" t="s">
        <v>34</v>
      </c>
      <c r="K3" s="12" t="s">
        <v>35</v>
      </c>
    </row>
    <row r="4" spans="1:11" s="56" customFormat="1" ht="58" x14ac:dyDescent="0.35">
      <c r="A4" s="51">
        <f>ROW()-3</f>
        <v>1</v>
      </c>
      <c r="B4" s="53">
        <v>1.3</v>
      </c>
      <c r="C4" s="55" t="s">
        <v>37</v>
      </c>
      <c r="D4" s="53" t="s">
        <v>38</v>
      </c>
      <c r="E4" s="55" t="s">
        <v>39</v>
      </c>
      <c r="F4" s="54"/>
      <c r="G4" s="56" t="s">
        <v>40</v>
      </c>
      <c r="H4" s="56" t="s">
        <v>41</v>
      </c>
      <c r="I4" s="56" t="s">
        <v>42</v>
      </c>
      <c r="J4" s="56" t="s">
        <v>43</v>
      </c>
      <c r="K4" s="54" t="s">
        <v>44</v>
      </c>
    </row>
    <row r="5" spans="1:11" s="56" customFormat="1" ht="116" x14ac:dyDescent="0.35">
      <c r="A5" s="51">
        <f>ROW()-3</f>
        <v>2</v>
      </c>
      <c r="B5" s="57">
        <v>1</v>
      </c>
      <c r="C5" s="56" t="s">
        <v>334</v>
      </c>
      <c r="D5" s="56" t="s">
        <v>84</v>
      </c>
      <c r="E5" s="54" t="s">
        <v>335</v>
      </c>
      <c r="F5" s="54" t="s">
        <v>336</v>
      </c>
      <c r="G5" s="57" t="s">
        <v>337</v>
      </c>
      <c r="H5" s="56" t="s">
        <v>338</v>
      </c>
      <c r="I5" s="56" t="s">
        <v>339</v>
      </c>
      <c r="J5" s="56" t="s">
        <v>43</v>
      </c>
    </row>
    <row r="6" spans="1:11" s="56" customFormat="1" ht="43.5" x14ac:dyDescent="0.35">
      <c r="A6" s="51">
        <f>ROW()-3</f>
        <v>3</v>
      </c>
      <c r="B6" s="57">
        <v>1</v>
      </c>
      <c r="C6" s="56" t="s">
        <v>340</v>
      </c>
      <c r="D6" s="56" t="s">
        <v>323</v>
      </c>
      <c r="E6" s="54" t="s">
        <v>341</v>
      </c>
      <c r="F6" s="54" t="s">
        <v>274</v>
      </c>
      <c r="G6" s="57" t="s">
        <v>342</v>
      </c>
      <c r="H6" s="56" t="s">
        <v>50</v>
      </c>
      <c r="I6" s="56" t="s">
        <v>51</v>
      </c>
      <c r="J6" s="56" t="s">
        <v>43</v>
      </c>
    </row>
    <row r="7" spans="1:11" s="56" customFormat="1" ht="29" x14ac:dyDescent="0.35">
      <c r="A7" s="54">
        <f>ROW()-3</f>
        <v>4</v>
      </c>
      <c r="B7" s="49" t="s">
        <v>9</v>
      </c>
      <c r="C7" s="54" t="s">
        <v>343</v>
      </c>
      <c r="D7" s="54" t="s">
        <v>324</v>
      </c>
      <c r="E7" s="54" t="s">
        <v>344</v>
      </c>
      <c r="F7" s="54" t="s">
        <v>274</v>
      </c>
      <c r="G7" s="57" t="s">
        <v>345</v>
      </c>
      <c r="H7" s="54" t="s">
        <v>50</v>
      </c>
      <c r="I7" s="54" t="s">
        <v>346</v>
      </c>
      <c r="J7" s="54" t="s">
        <v>43</v>
      </c>
      <c r="K7" s="54" t="s">
        <v>347</v>
      </c>
    </row>
    <row r="8" spans="1:11" s="56" customFormat="1" ht="29" x14ac:dyDescent="0.35">
      <c r="A8" s="54">
        <f t="shared" ref="A8:A30" si="0">ROW()-3</f>
        <v>5</v>
      </c>
      <c r="B8" s="48">
        <v>1.2</v>
      </c>
      <c r="C8" s="54" t="s">
        <v>348</v>
      </c>
      <c r="D8" s="54" t="s">
        <v>325</v>
      </c>
      <c r="E8" s="54" t="s">
        <v>349</v>
      </c>
      <c r="F8" s="54" t="s">
        <v>274</v>
      </c>
      <c r="G8" s="57" t="s">
        <v>350</v>
      </c>
      <c r="H8" s="54" t="s">
        <v>351</v>
      </c>
      <c r="I8" s="58" t="s">
        <v>352</v>
      </c>
      <c r="J8" s="58" t="s">
        <v>43</v>
      </c>
      <c r="K8" s="54" t="s">
        <v>347</v>
      </c>
    </row>
    <row r="9" spans="1:11" s="56" customFormat="1" ht="45" customHeight="1" x14ac:dyDescent="0.35">
      <c r="A9" s="54">
        <f t="shared" si="0"/>
        <v>6</v>
      </c>
      <c r="B9" s="49" t="s">
        <v>9</v>
      </c>
      <c r="C9" s="54" t="s">
        <v>326</v>
      </c>
      <c r="D9" s="54" t="s">
        <v>326</v>
      </c>
      <c r="E9" s="54" t="s">
        <v>353</v>
      </c>
      <c r="F9" s="54" t="s">
        <v>274</v>
      </c>
      <c r="G9" s="57" t="s">
        <v>354</v>
      </c>
      <c r="H9" s="54" t="s">
        <v>338</v>
      </c>
      <c r="I9" s="54" t="s">
        <v>355</v>
      </c>
      <c r="J9" s="54" t="s">
        <v>87</v>
      </c>
      <c r="K9" s="54" t="s">
        <v>347</v>
      </c>
    </row>
    <row r="10" spans="1:11" s="56" customFormat="1" ht="29" x14ac:dyDescent="0.35">
      <c r="A10" s="54">
        <f t="shared" si="0"/>
        <v>7</v>
      </c>
      <c r="B10" s="48">
        <v>1.2</v>
      </c>
      <c r="C10" s="54" t="s">
        <v>90</v>
      </c>
      <c r="D10" s="54" t="s">
        <v>91</v>
      </c>
      <c r="E10" s="54" t="s">
        <v>356</v>
      </c>
      <c r="F10" s="54" t="s">
        <v>274</v>
      </c>
      <c r="G10" s="57"/>
      <c r="H10" s="54" t="s">
        <v>50</v>
      </c>
      <c r="I10" s="54" t="s">
        <v>95</v>
      </c>
      <c r="J10" s="54" t="s">
        <v>43</v>
      </c>
      <c r="K10" s="54" t="s">
        <v>347</v>
      </c>
    </row>
    <row r="11" spans="1:11" s="56" customFormat="1" ht="29" x14ac:dyDescent="0.35">
      <c r="A11" s="54">
        <f t="shared" si="0"/>
        <v>8</v>
      </c>
      <c r="B11" s="48">
        <v>1.2</v>
      </c>
      <c r="C11" s="54" t="s">
        <v>97</v>
      </c>
      <c r="D11" s="54" t="s">
        <v>98</v>
      </c>
      <c r="E11" s="54" t="s">
        <v>356</v>
      </c>
      <c r="F11" s="54" t="s">
        <v>274</v>
      </c>
      <c r="G11" s="57"/>
      <c r="H11" s="54" t="s">
        <v>50</v>
      </c>
      <c r="I11" s="54" t="s">
        <v>95</v>
      </c>
      <c r="J11" s="54" t="s">
        <v>43</v>
      </c>
      <c r="K11" s="54" t="s">
        <v>347</v>
      </c>
    </row>
    <row r="12" spans="1:11" s="56" customFormat="1" ht="29" x14ac:dyDescent="0.35">
      <c r="A12" s="54">
        <f t="shared" si="0"/>
        <v>9</v>
      </c>
      <c r="B12" s="48">
        <v>1.2</v>
      </c>
      <c r="C12" s="54" t="s">
        <v>102</v>
      </c>
      <c r="D12" s="54" t="s">
        <v>103</v>
      </c>
      <c r="E12" s="54" t="s">
        <v>356</v>
      </c>
      <c r="F12" s="54" t="s">
        <v>274</v>
      </c>
      <c r="G12" s="57"/>
      <c r="H12" s="54" t="s">
        <v>50</v>
      </c>
      <c r="I12" s="54" t="s">
        <v>95</v>
      </c>
      <c r="J12" s="54" t="s">
        <v>43</v>
      </c>
      <c r="K12" s="54" t="s">
        <v>347</v>
      </c>
    </row>
    <row r="13" spans="1:11" s="56" customFormat="1" ht="29" x14ac:dyDescent="0.35">
      <c r="A13" s="54">
        <f t="shared" si="0"/>
        <v>10</v>
      </c>
      <c r="B13" s="48">
        <v>1.2</v>
      </c>
      <c r="C13" s="54" t="s">
        <v>109</v>
      </c>
      <c r="D13" s="54" t="s">
        <v>110</v>
      </c>
      <c r="E13" s="54" t="s">
        <v>356</v>
      </c>
      <c r="F13" s="54" t="s">
        <v>274</v>
      </c>
      <c r="G13" s="57"/>
      <c r="H13" s="54" t="s">
        <v>50</v>
      </c>
      <c r="I13" s="54" t="s">
        <v>95</v>
      </c>
      <c r="J13" s="54" t="s">
        <v>43</v>
      </c>
      <c r="K13" s="54" t="s">
        <v>347</v>
      </c>
    </row>
    <row r="14" spans="1:11" s="56" customFormat="1" ht="29" x14ac:dyDescent="0.35">
      <c r="A14" s="54">
        <f t="shared" si="0"/>
        <v>11</v>
      </c>
      <c r="B14" s="48">
        <v>1.2</v>
      </c>
      <c r="C14" s="54" t="s">
        <v>124</v>
      </c>
      <c r="D14" s="54" t="s">
        <v>125</v>
      </c>
      <c r="E14" s="54" t="s">
        <v>356</v>
      </c>
      <c r="F14" s="54" t="s">
        <v>274</v>
      </c>
      <c r="G14" s="57"/>
      <c r="H14" s="54" t="s">
        <v>50</v>
      </c>
      <c r="I14" s="54" t="s">
        <v>95</v>
      </c>
      <c r="J14" s="54" t="s">
        <v>43</v>
      </c>
      <c r="K14" s="54" t="s">
        <v>347</v>
      </c>
    </row>
    <row r="15" spans="1:11" s="56" customFormat="1" ht="29" x14ac:dyDescent="0.35">
      <c r="A15" s="54">
        <f t="shared" si="0"/>
        <v>12</v>
      </c>
      <c r="B15" s="48">
        <v>1.2</v>
      </c>
      <c r="C15" s="54" t="s">
        <v>139</v>
      </c>
      <c r="D15" s="54" t="s">
        <v>140</v>
      </c>
      <c r="E15" s="54" t="s">
        <v>356</v>
      </c>
      <c r="F15" s="54" t="s">
        <v>274</v>
      </c>
      <c r="G15" s="57"/>
      <c r="H15" s="54" t="s">
        <v>50</v>
      </c>
      <c r="I15" s="54" t="s">
        <v>95</v>
      </c>
      <c r="J15" s="54" t="s">
        <v>43</v>
      </c>
      <c r="K15" s="54" t="s">
        <v>347</v>
      </c>
    </row>
    <row r="16" spans="1:11" s="56" customFormat="1" ht="29" x14ac:dyDescent="0.35">
      <c r="A16" s="54">
        <f t="shared" si="0"/>
        <v>13</v>
      </c>
      <c r="B16" s="48">
        <v>1.2</v>
      </c>
      <c r="C16" s="54" t="s">
        <v>144</v>
      </c>
      <c r="D16" s="54" t="s">
        <v>145</v>
      </c>
      <c r="E16" s="54" t="s">
        <v>356</v>
      </c>
      <c r="F16" s="54" t="s">
        <v>274</v>
      </c>
      <c r="G16" s="57"/>
      <c r="H16" s="54" t="s">
        <v>50</v>
      </c>
      <c r="I16" s="54" t="s">
        <v>95</v>
      </c>
      <c r="J16" s="54" t="s">
        <v>43</v>
      </c>
      <c r="K16" s="54" t="s">
        <v>347</v>
      </c>
    </row>
    <row r="17" spans="1:11" s="56" customFormat="1" ht="29" x14ac:dyDescent="0.35">
      <c r="A17" s="54">
        <f t="shared" si="0"/>
        <v>14</v>
      </c>
      <c r="B17" s="48">
        <v>1.2</v>
      </c>
      <c r="C17" s="54" t="s">
        <v>149</v>
      </c>
      <c r="D17" s="54" t="s">
        <v>150</v>
      </c>
      <c r="E17" s="54" t="s">
        <v>356</v>
      </c>
      <c r="F17" s="54" t="s">
        <v>274</v>
      </c>
      <c r="G17" s="57"/>
      <c r="H17" s="54" t="s">
        <v>50</v>
      </c>
      <c r="I17" s="54" t="s">
        <v>95</v>
      </c>
      <c r="J17" s="54" t="s">
        <v>43</v>
      </c>
      <c r="K17" s="54" t="s">
        <v>347</v>
      </c>
    </row>
    <row r="18" spans="1:11" s="56" customFormat="1" ht="29" x14ac:dyDescent="0.35">
      <c r="A18" s="54">
        <f t="shared" si="0"/>
        <v>15</v>
      </c>
      <c r="B18" s="48">
        <v>1.2</v>
      </c>
      <c r="C18" s="54" t="s">
        <v>155</v>
      </c>
      <c r="D18" s="54" t="s">
        <v>156</v>
      </c>
      <c r="E18" s="54" t="s">
        <v>356</v>
      </c>
      <c r="F18" s="54" t="s">
        <v>274</v>
      </c>
      <c r="G18" s="57"/>
      <c r="H18" s="54" t="s">
        <v>50</v>
      </c>
      <c r="I18" s="54" t="s">
        <v>95</v>
      </c>
      <c r="J18" s="54" t="s">
        <v>43</v>
      </c>
      <c r="K18" s="54" t="s">
        <v>347</v>
      </c>
    </row>
    <row r="19" spans="1:11" s="56" customFormat="1" ht="29" x14ac:dyDescent="0.35">
      <c r="A19" s="54">
        <f t="shared" si="0"/>
        <v>16</v>
      </c>
      <c r="B19" s="48">
        <v>1.2</v>
      </c>
      <c r="C19" s="54" t="s">
        <v>160</v>
      </c>
      <c r="D19" s="54" t="s">
        <v>161</v>
      </c>
      <c r="E19" s="54" t="s">
        <v>356</v>
      </c>
      <c r="F19" s="54" t="s">
        <v>274</v>
      </c>
      <c r="G19" s="57"/>
      <c r="H19" s="54" t="s">
        <v>50</v>
      </c>
      <c r="I19" s="54" t="s">
        <v>95</v>
      </c>
      <c r="J19" s="54" t="s">
        <v>43</v>
      </c>
      <c r="K19" s="54" t="s">
        <v>347</v>
      </c>
    </row>
    <row r="20" spans="1:11" s="56" customFormat="1" ht="29" x14ac:dyDescent="0.35">
      <c r="A20" s="54">
        <f t="shared" si="0"/>
        <v>17</v>
      </c>
      <c r="B20" s="48">
        <v>1.2</v>
      </c>
      <c r="C20" s="54" t="s">
        <v>164</v>
      </c>
      <c r="D20" s="54" t="s">
        <v>165</v>
      </c>
      <c r="E20" s="54" t="s">
        <v>356</v>
      </c>
      <c r="F20" s="54" t="s">
        <v>274</v>
      </c>
      <c r="G20" s="57"/>
      <c r="H20" s="54" t="s">
        <v>50</v>
      </c>
      <c r="I20" s="54" t="s">
        <v>95</v>
      </c>
      <c r="J20" s="54" t="s">
        <v>43</v>
      </c>
      <c r="K20" s="54" t="s">
        <v>347</v>
      </c>
    </row>
    <row r="21" spans="1:11" s="56" customFormat="1" ht="58" x14ac:dyDescent="0.35">
      <c r="A21" s="54">
        <f t="shared" si="0"/>
        <v>18</v>
      </c>
      <c r="B21" s="48">
        <v>1.2</v>
      </c>
      <c r="C21" s="54" t="s">
        <v>170</v>
      </c>
      <c r="D21" s="54" t="s">
        <v>170</v>
      </c>
      <c r="E21" s="54" t="s">
        <v>356</v>
      </c>
      <c r="F21" s="54" t="s">
        <v>274</v>
      </c>
      <c r="G21" s="57"/>
      <c r="H21" s="54" t="s">
        <v>50</v>
      </c>
      <c r="I21" s="54" t="s">
        <v>173</v>
      </c>
      <c r="J21" s="54" t="s">
        <v>43</v>
      </c>
      <c r="K21" s="54" t="s">
        <v>347</v>
      </c>
    </row>
    <row r="22" spans="1:11" s="56" customFormat="1" ht="29" x14ac:dyDescent="0.35">
      <c r="A22" s="54">
        <f t="shared" si="0"/>
        <v>19</v>
      </c>
      <c r="B22" s="48">
        <v>1.2</v>
      </c>
      <c r="C22" s="54" t="s">
        <v>176</v>
      </c>
      <c r="D22" s="54" t="s">
        <v>177</v>
      </c>
      <c r="E22" s="54" t="s">
        <v>356</v>
      </c>
      <c r="F22" s="54" t="s">
        <v>274</v>
      </c>
      <c r="G22" s="57"/>
      <c r="H22" s="54" t="s">
        <v>50</v>
      </c>
      <c r="I22" s="54" t="s">
        <v>95</v>
      </c>
      <c r="J22" s="54" t="s">
        <v>43</v>
      </c>
      <c r="K22" s="54" t="s">
        <v>347</v>
      </c>
    </row>
    <row r="23" spans="1:11" s="56" customFormat="1" ht="29" x14ac:dyDescent="0.35">
      <c r="A23" s="54">
        <f t="shared" si="0"/>
        <v>20</v>
      </c>
      <c r="B23" s="48">
        <v>1.2</v>
      </c>
      <c r="C23" s="54" t="s">
        <v>181</v>
      </c>
      <c r="D23" s="54" t="s">
        <v>182</v>
      </c>
      <c r="E23" s="54" t="s">
        <v>356</v>
      </c>
      <c r="F23" s="54" t="s">
        <v>274</v>
      </c>
      <c r="G23" s="57"/>
      <c r="H23" s="54" t="s">
        <v>50</v>
      </c>
      <c r="I23" s="54" t="s">
        <v>95</v>
      </c>
      <c r="J23" s="54" t="s">
        <v>43</v>
      </c>
      <c r="K23" s="54" t="s">
        <v>347</v>
      </c>
    </row>
    <row r="24" spans="1:11" s="56" customFormat="1" ht="29" x14ac:dyDescent="0.35">
      <c r="A24" s="54">
        <f t="shared" si="0"/>
        <v>21</v>
      </c>
      <c r="B24" s="48">
        <v>1.2</v>
      </c>
      <c r="C24" s="54" t="s">
        <v>186</v>
      </c>
      <c r="D24" s="54" t="s">
        <v>187</v>
      </c>
      <c r="E24" s="54" t="s">
        <v>356</v>
      </c>
      <c r="F24" s="54" t="s">
        <v>274</v>
      </c>
      <c r="G24" s="57"/>
      <c r="H24" s="54" t="s">
        <v>50</v>
      </c>
      <c r="I24" s="54" t="s">
        <v>95</v>
      </c>
      <c r="J24" s="54" t="s">
        <v>43</v>
      </c>
      <c r="K24" s="54" t="s">
        <v>347</v>
      </c>
    </row>
    <row r="25" spans="1:11" s="56" customFormat="1" ht="29" x14ac:dyDescent="0.35">
      <c r="A25" s="54">
        <f t="shared" si="0"/>
        <v>22</v>
      </c>
      <c r="B25" s="48">
        <v>1.2</v>
      </c>
      <c r="C25" s="54" t="s">
        <v>192</v>
      </c>
      <c r="D25" s="54" t="s">
        <v>193</v>
      </c>
      <c r="E25" s="54" t="s">
        <v>356</v>
      </c>
      <c r="F25" s="54" t="s">
        <v>274</v>
      </c>
      <c r="G25" s="57"/>
      <c r="H25" s="54" t="s">
        <v>50</v>
      </c>
      <c r="I25" s="54" t="s">
        <v>95</v>
      </c>
      <c r="J25" s="54" t="s">
        <v>43</v>
      </c>
      <c r="K25" s="54" t="s">
        <v>347</v>
      </c>
    </row>
    <row r="26" spans="1:11" s="56" customFormat="1" ht="29" x14ac:dyDescent="0.35">
      <c r="A26" s="54">
        <f t="shared" si="0"/>
        <v>23</v>
      </c>
      <c r="B26" s="48">
        <v>1.2</v>
      </c>
      <c r="C26" s="54" t="s">
        <v>198</v>
      </c>
      <c r="D26" s="54" t="s">
        <v>199</v>
      </c>
      <c r="E26" s="54" t="s">
        <v>356</v>
      </c>
      <c r="F26" s="54" t="s">
        <v>274</v>
      </c>
      <c r="G26" s="57"/>
      <c r="H26" s="54" t="s">
        <v>50</v>
      </c>
      <c r="I26" s="54" t="s">
        <v>95</v>
      </c>
      <c r="J26" s="54" t="s">
        <v>43</v>
      </c>
      <c r="K26" s="54" t="s">
        <v>347</v>
      </c>
    </row>
    <row r="27" spans="1:11" s="56" customFormat="1" ht="29" x14ac:dyDescent="0.35">
      <c r="A27" s="54">
        <f t="shared" si="0"/>
        <v>24</v>
      </c>
      <c r="B27" s="48">
        <v>1.2</v>
      </c>
      <c r="C27" s="54" t="s">
        <v>203</v>
      </c>
      <c r="D27" s="54" t="s">
        <v>204</v>
      </c>
      <c r="E27" s="54" t="s">
        <v>356</v>
      </c>
      <c r="F27" s="54" t="s">
        <v>274</v>
      </c>
      <c r="G27" s="57"/>
      <c r="H27" s="54" t="s">
        <v>50</v>
      </c>
      <c r="I27" s="54" t="s">
        <v>95</v>
      </c>
      <c r="J27" s="54" t="s">
        <v>43</v>
      </c>
      <c r="K27" s="54" t="s">
        <v>347</v>
      </c>
    </row>
    <row r="28" spans="1:11" s="56" customFormat="1" ht="29" x14ac:dyDescent="0.35">
      <c r="A28" s="54">
        <f t="shared" si="0"/>
        <v>25</v>
      </c>
      <c r="B28" s="48">
        <v>1.2</v>
      </c>
      <c r="C28" s="54" t="s">
        <v>210</v>
      </c>
      <c r="D28" s="54" t="s">
        <v>211</v>
      </c>
      <c r="E28" s="54" t="s">
        <v>356</v>
      </c>
      <c r="F28" s="54" t="s">
        <v>274</v>
      </c>
      <c r="G28" s="57"/>
      <c r="H28" s="54" t="s">
        <v>50</v>
      </c>
      <c r="I28" s="54" t="s">
        <v>95</v>
      </c>
      <c r="J28" s="54" t="s">
        <v>43</v>
      </c>
      <c r="K28" s="54" t="s">
        <v>347</v>
      </c>
    </row>
    <row r="29" spans="1:11" s="56" customFormat="1" ht="29" x14ac:dyDescent="0.35">
      <c r="A29" s="54">
        <f t="shared" si="0"/>
        <v>26</v>
      </c>
      <c r="B29" s="48">
        <v>1.2</v>
      </c>
      <c r="C29" s="54" t="s">
        <v>215</v>
      </c>
      <c r="D29" s="54" t="s">
        <v>216</v>
      </c>
      <c r="E29" s="54" t="s">
        <v>356</v>
      </c>
      <c r="F29" s="54" t="s">
        <v>274</v>
      </c>
      <c r="G29" s="57"/>
      <c r="H29" s="54" t="s">
        <v>50</v>
      </c>
      <c r="I29" s="54" t="s">
        <v>95</v>
      </c>
      <c r="J29" s="54" t="s">
        <v>43</v>
      </c>
      <c r="K29" s="54" t="s">
        <v>347</v>
      </c>
    </row>
    <row r="30" spans="1:11" s="56" customFormat="1" ht="29" x14ac:dyDescent="0.35">
      <c r="A30" s="54">
        <f t="shared" si="0"/>
        <v>27</v>
      </c>
      <c r="B30" s="48">
        <v>1.2</v>
      </c>
      <c r="C30" s="54" t="s">
        <v>220</v>
      </c>
      <c r="D30" s="54" t="s">
        <v>221</v>
      </c>
      <c r="E30" s="54" t="s">
        <v>356</v>
      </c>
      <c r="F30" s="54" t="s">
        <v>274</v>
      </c>
      <c r="G30" s="57"/>
      <c r="H30" s="54" t="s">
        <v>50</v>
      </c>
      <c r="I30" s="54" t="s">
        <v>95</v>
      </c>
      <c r="J30" s="54" t="s">
        <v>43</v>
      </c>
      <c r="K30" s="54" t="s">
        <v>347</v>
      </c>
    </row>
    <row r="31" spans="1:11" s="56" customFormat="1" ht="275.5" x14ac:dyDescent="0.35">
      <c r="A31" s="54">
        <v>28</v>
      </c>
      <c r="B31" s="48">
        <v>1.9</v>
      </c>
      <c r="C31" s="54" t="s">
        <v>225</v>
      </c>
      <c r="D31" s="54" t="s">
        <v>226</v>
      </c>
      <c r="E31" s="54" t="s">
        <v>227</v>
      </c>
      <c r="F31" s="54" t="s">
        <v>228</v>
      </c>
      <c r="G31" s="57"/>
      <c r="H31" s="54" t="s">
        <v>50</v>
      </c>
      <c r="I31" s="54" t="s">
        <v>95</v>
      </c>
      <c r="J31" s="54" t="s">
        <v>43</v>
      </c>
      <c r="K31" s="54"/>
    </row>
    <row r="32" spans="1:11" s="56" customFormat="1" ht="29" x14ac:dyDescent="0.35">
      <c r="A32" s="54">
        <v>29</v>
      </c>
      <c r="B32" s="48">
        <v>1.9</v>
      </c>
      <c r="C32" s="54" t="s">
        <v>231</v>
      </c>
      <c r="D32" s="54" t="s">
        <v>232</v>
      </c>
      <c r="E32" s="54" t="s">
        <v>233</v>
      </c>
      <c r="F32" s="54" t="s">
        <v>48</v>
      </c>
      <c r="G32" s="57"/>
      <c r="H32" s="54" t="s">
        <v>50</v>
      </c>
      <c r="I32" s="54" t="s">
        <v>95</v>
      </c>
      <c r="J32" s="54" t="s">
        <v>43</v>
      </c>
      <c r="K32" s="54"/>
    </row>
    <row r="33" spans="1:12" s="59" customFormat="1" x14ac:dyDescent="0.35">
      <c r="B33" s="60"/>
    </row>
    <row r="34" spans="1:12" s="59" customFormat="1" ht="15" customHeight="1" x14ac:dyDescent="0.35">
      <c r="A34" s="55" t="s">
        <v>1</v>
      </c>
      <c r="B34" s="53"/>
      <c r="C34" s="61" t="s">
        <v>277</v>
      </c>
      <c r="D34" s="54"/>
      <c r="E34" s="55"/>
      <c r="F34" s="55"/>
      <c r="G34" s="55"/>
      <c r="H34" s="55"/>
    </row>
    <row r="35" spans="1:12" s="59" customFormat="1" ht="30" customHeight="1" x14ac:dyDescent="0.35">
      <c r="A35" s="51" t="s">
        <v>45</v>
      </c>
      <c r="B35" s="52">
        <v>1.2</v>
      </c>
      <c r="C35" s="111" t="s">
        <v>357</v>
      </c>
      <c r="D35" s="111"/>
      <c r="E35" s="111"/>
      <c r="F35" s="111"/>
      <c r="G35" s="111"/>
      <c r="H35" s="111"/>
    </row>
    <row r="36" spans="1:12" s="59" customFormat="1" x14ac:dyDescent="0.35">
      <c r="A36" s="51" t="s">
        <v>77</v>
      </c>
      <c r="B36" s="60">
        <v>1.2</v>
      </c>
      <c r="C36" s="110" t="s">
        <v>358</v>
      </c>
      <c r="D36" s="110"/>
      <c r="E36" s="110"/>
      <c r="F36" s="110"/>
      <c r="G36" s="110"/>
      <c r="H36" s="110"/>
    </row>
    <row r="37" spans="1:12" s="59" customFormat="1" x14ac:dyDescent="0.35">
      <c r="A37" s="62" t="s">
        <v>82</v>
      </c>
      <c r="B37" s="60">
        <v>1.2</v>
      </c>
      <c r="C37" s="111" t="s">
        <v>288</v>
      </c>
      <c r="D37" s="111"/>
    </row>
    <row r="38" spans="1:12" s="54" customFormat="1" x14ac:dyDescent="0.35">
      <c r="A38" s="51" t="s">
        <v>89</v>
      </c>
      <c r="B38" s="52">
        <v>1.2</v>
      </c>
      <c r="C38" s="111" t="s">
        <v>289</v>
      </c>
      <c r="D38" s="111"/>
      <c r="E38" s="111"/>
      <c r="F38" s="111"/>
      <c r="G38" s="111"/>
      <c r="I38" s="56"/>
      <c r="J38" s="56"/>
      <c r="K38" s="56"/>
      <c r="L38" s="56"/>
    </row>
    <row r="39" spans="1:12" s="59" customFormat="1" x14ac:dyDescent="0.35">
      <c r="B39" s="60"/>
      <c r="C39" s="53"/>
    </row>
    <row r="40" spans="1:12" s="54" customFormat="1" x14ac:dyDescent="0.35">
      <c r="A40" s="63" t="s">
        <v>292</v>
      </c>
      <c r="B40" s="53"/>
      <c r="C40" s="112" t="s">
        <v>293</v>
      </c>
      <c r="D40" s="112"/>
      <c r="E40" s="112"/>
      <c r="F40" s="112"/>
      <c r="G40" s="112"/>
      <c r="I40" s="56"/>
      <c r="J40" s="56"/>
      <c r="K40" s="56"/>
      <c r="L40" s="56"/>
    </row>
    <row r="41" spans="1:12" s="54" customFormat="1" ht="15" customHeight="1" x14ac:dyDescent="0.35">
      <c r="A41" s="51" t="s">
        <v>45</v>
      </c>
      <c r="B41" s="53">
        <v>1.2</v>
      </c>
      <c r="C41" s="107" t="s">
        <v>295</v>
      </c>
      <c r="D41" s="107"/>
      <c r="E41" s="107"/>
      <c r="F41" s="107"/>
      <c r="G41" s="107"/>
      <c r="I41" s="56"/>
      <c r="J41" s="56"/>
      <c r="K41" s="56"/>
      <c r="L41" s="56"/>
    </row>
    <row r="42" spans="1:12" s="54" customFormat="1" ht="15" customHeight="1" x14ac:dyDescent="0.35">
      <c r="A42" s="7" t="s">
        <v>77</v>
      </c>
      <c r="B42" s="47">
        <v>1.1200000000000001</v>
      </c>
      <c r="C42" s="100" t="s">
        <v>497</v>
      </c>
      <c r="D42" s="100"/>
      <c r="E42" s="100"/>
      <c r="F42" s="100"/>
      <c r="G42" s="100"/>
      <c r="I42" s="56"/>
      <c r="J42" s="56"/>
      <c r="K42" s="56"/>
      <c r="L42" s="56"/>
    </row>
    <row r="43" spans="1:12" s="54" customFormat="1" x14ac:dyDescent="0.35">
      <c r="A43" s="51" t="s">
        <v>82</v>
      </c>
      <c r="B43" s="53">
        <v>1.2</v>
      </c>
      <c r="C43" s="107" t="s">
        <v>297</v>
      </c>
      <c r="D43" s="107"/>
      <c r="E43" s="107"/>
      <c r="F43" s="107"/>
      <c r="G43" s="107"/>
      <c r="I43" s="56"/>
      <c r="J43" s="56"/>
      <c r="K43" s="56"/>
      <c r="L43" s="56"/>
    </row>
    <row r="44" spans="1:12" s="54" customFormat="1" x14ac:dyDescent="0.35">
      <c r="A44" s="51" t="s">
        <v>89</v>
      </c>
      <c r="B44" s="53">
        <v>1.2</v>
      </c>
      <c r="C44" s="107" t="s">
        <v>298</v>
      </c>
      <c r="D44" s="107"/>
      <c r="E44" s="107"/>
      <c r="F44" s="107"/>
      <c r="G44" s="107"/>
      <c r="I44" s="56"/>
      <c r="J44" s="56"/>
      <c r="K44" s="56"/>
      <c r="L44" s="56"/>
    </row>
    <row r="45" spans="1:12" s="54" customFormat="1" x14ac:dyDescent="0.35">
      <c r="A45" s="51" t="s">
        <v>101</v>
      </c>
      <c r="B45" s="53">
        <v>1.2</v>
      </c>
      <c r="C45" s="107" t="s">
        <v>299</v>
      </c>
      <c r="D45" s="107"/>
      <c r="E45" s="107"/>
      <c r="F45" s="107"/>
      <c r="G45" s="107"/>
      <c r="I45" s="56"/>
      <c r="J45" s="56"/>
      <c r="K45" s="56"/>
      <c r="L45" s="56"/>
    </row>
    <row r="46" spans="1:12" s="54" customFormat="1" x14ac:dyDescent="0.35">
      <c r="A46" s="51" t="s">
        <v>108</v>
      </c>
      <c r="B46" s="53">
        <v>1.2</v>
      </c>
      <c r="C46" s="107" t="s">
        <v>300</v>
      </c>
      <c r="D46" s="107"/>
      <c r="E46" s="107"/>
      <c r="F46" s="107"/>
      <c r="G46" s="107"/>
      <c r="I46" s="56"/>
      <c r="J46" s="56"/>
      <c r="K46" s="56"/>
      <c r="L46" s="56"/>
    </row>
    <row r="47" spans="1:12" s="54" customFormat="1" x14ac:dyDescent="0.35">
      <c r="A47" s="51" t="s">
        <v>138</v>
      </c>
      <c r="B47" s="53">
        <v>1.2</v>
      </c>
      <c r="C47" s="107" t="s">
        <v>301</v>
      </c>
      <c r="D47" s="107"/>
      <c r="E47" s="107"/>
      <c r="F47" s="107"/>
      <c r="G47" s="107"/>
      <c r="I47" s="56"/>
      <c r="J47" s="56"/>
      <c r="K47" s="56"/>
      <c r="L47" s="56"/>
    </row>
    <row r="48" spans="1:12" s="54" customFormat="1" x14ac:dyDescent="0.35">
      <c r="A48" s="51" t="s">
        <v>154</v>
      </c>
      <c r="B48" s="53">
        <v>1.2</v>
      </c>
      <c r="C48" s="107" t="s">
        <v>359</v>
      </c>
      <c r="D48" s="107"/>
      <c r="E48" s="107"/>
      <c r="F48" s="107"/>
      <c r="G48" s="107"/>
      <c r="I48" s="56"/>
      <c r="J48" s="56"/>
      <c r="K48" s="56"/>
      <c r="L48" s="56"/>
    </row>
    <row r="49" spans="1:12" s="54" customFormat="1" x14ac:dyDescent="0.35">
      <c r="A49" s="51" t="s">
        <v>169</v>
      </c>
      <c r="B49" s="53">
        <v>1.2</v>
      </c>
      <c r="C49" s="107" t="s">
        <v>360</v>
      </c>
      <c r="D49" s="107"/>
      <c r="E49" s="107"/>
      <c r="F49" s="107"/>
      <c r="G49" s="107"/>
      <c r="I49" s="56"/>
      <c r="J49" s="56"/>
      <c r="K49" s="56"/>
      <c r="L49" s="56"/>
    </row>
    <row r="50" spans="1:12" s="54" customFormat="1" x14ac:dyDescent="0.35">
      <c r="A50" s="51" t="s">
        <v>191</v>
      </c>
      <c r="B50" s="53">
        <v>1.2</v>
      </c>
      <c r="C50" s="107" t="s">
        <v>304</v>
      </c>
      <c r="D50" s="107"/>
      <c r="E50" s="107"/>
      <c r="F50" s="107"/>
      <c r="G50" s="107"/>
      <c r="I50" s="56"/>
      <c r="J50" s="56"/>
      <c r="K50" s="56"/>
      <c r="L50" s="56"/>
    </row>
    <row r="51" spans="1:12" s="54" customFormat="1" x14ac:dyDescent="0.35">
      <c r="A51" s="51" t="s">
        <v>202</v>
      </c>
      <c r="B51" s="53">
        <v>1.2</v>
      </c>
      <c r="C51" s="107" t="s">
        <v>305</v>
      </c>
      <c r="D51" s="107"/>
      <c r="E51" s="107"/>
      <c r="F51" s="107"/>
      <c r="G51" s="107"/>
      <c r="I51" s="56"/>
      <c r="J51" s="56"/>
      <c r="K51" s="56"/>
      <c r="L51" s="56"/>
    </row>
    <row r="52" spans="1:12" s="54" customFormat="1" x14ac:dyDescent="0.35">
      <c r="A52" s="51" t="s">
        <v>214</v>
      </c>
      <c r="B52" s="53">
        <v>1.2</v>
      </c>
      <c r="C52" s="107" t="s">
        <v>306</v>
      </c>
      <c r="D52" s="107"/>
      <c r="E52" s="107"/>
      <c r="F52" s="107"/>
      <c r="G52" s="107"/>
      <c r="I52" s="56"/>
      <c r="J52" s="56"/>
      <c r="K52" s="56"/>
      <c r="L52" s="56"/>
    </row>
    <row r="53" spans="1:12" s="54" customFormat="1" x14ac:dyDescent="0.35">
      <c r="A53" s="51" t="s">
        <v>224</v>
      </c>
      <c r="B53" s="53">
        <v>1.2</v>
      </c>
      <c r="C53" s="107" t="s">
        <v>307</v>
      </c>
      <c r="D53" s="107"/>
      <c r="E53" s="107"/>
      <c r="F53" s="107"/>
      <c r="G53" s="107"/>
      <c r="I53" s="56"/>
      <c r="J53" s="56"/>
      <c r="K53" s="56"/>
      <c r="L53" s="56"/>
    </row>
    <row r="54" spans="1:12" s="54" customFormat="1" x14ac:dyDescent="0.35">
      <c r="A54" s="51" t="s">
        <v>235</v>
      </c>
      <c r="B54" s="53">
        <v>1.2</v>
      </c>
      <c r="C54" s="107" t="s">
        <v>308</v>
      </c>
      <c r="D54" s="107"/>
      <c r="E54" s="107"/>
      <c r="F54" s="107"/>
      <c r="G54" s="107"/>
      <c r="I54" s="56"/>
      <c r="J54" s="56"/>
      <c r="K54" s="56"/>
      <c r="L54" s="56"/>
    </row>
    <row r="55" spans="1:12" s="54" customFormat="1" x14ac:dyDescent="0.35">
      <c r="A55" s="51" t="s">
        <v>246</v>
      </c>
      <c r="B55" s="53">
        <v>1.2</v>
      </c>
      <c r="C55" s="107" t="s">
        <v>310</v>
      </c>
      <c r="D55" s="107"/>
      <c r="E55" s="107"/>
      <c r="F55" s="107"/>
      <c r="G55" s="107"/>
      <c r="I55" s="56"/>
      <c r="J55" s="56"/>
      <c r="K55" s="56"/>
      <c r="L55" s="56"/>
    </row>
    <row r="56" spans="1:12" s="54" customFormat="1" x14ac:dyDescent="0.35">
      <c r="A56" s="51" t="s">
        <v>256</v>
      </c>
      <c r="B56" s="53">
        <v>1.7</v>
      </c>
      <c r="C56" s="110" t="s">
        <v>361</v>
      </c>
      <c r="D56" s="110"/>
      <c r="E56" s="110"/>
      <c r="F56" s="110"/>
      <c r="G56" s="110"/>
      <c r="I56" s="56"/>
      <c r="J56" s="56"/>
      <c r="K56" s="56"/>
      <c r="L56" s="56"/>
    </row>
    <row r="57" spans="1:12" s="1" customFormat="1" x14ac:dyDescent="0.35">
      <c r="A57" s="6"/>
      <c r="B57" s="23"/>
      <c r="C57" s="22"/>
      <c r="D57" s="22"/>
      <c r="E57" s="22"/>
      <c r="F57" s="22"/>
      <c r="G57" s="22"/>
      <c r="I57" s="2"/>
      <c r="J57" s="2"/>
      <c r="K57" s="2"/>
      <c r="L57" s="2"/>
    </row>
    <row r="58" spans="1:12" x14ac:dyDescent="0.35">
      <c r="C58" s="1" t="s">
        <v>321</v>
      </c>
    </row>
    <row r="59" spans="1:12" x14ac:dyDescent="0.35">
      <c r="C59" s="100" t="s">
        <v>507</v>
      </c>
      <c r="D59" s="100"/>
    </row>
    <row r="60" spans="1:12" x14ac:dyDescent="0.35">
      <c r="C60" s="101" t="s">
        <v>509</v>
      </c>
      <c r="D60" s="101"/>
    </row>
    <row r="61" spans="1:12" x14ac:dyDescent="0.35">
      <c r="C61" s="96" t="s">
        <v>508</v>
      </c>
      <c r="D61" s="96"/>
    </row>
  </sheetData>
  <autoFilter ref="A3:M3" xr:uid="{A0FCFA6D-DFAE-4F62-A0C3-191DD59A97EC}"/>
  <mergeCells count="25">
    <mergeCell ref="C59:D59"/>
    <mergeCell ref="C60:D60"/>
    <mergeCell ref="C61:D61"/>
    <mergeCell ref="C35:H35"/>
    <mergeCell ref="C37:D37"/>
    <mergeCell ref="C40:G40"/>
    <mergeCell ref="C41:G41"/>
    <mergeCell ref="C42:G42"/>
    <mergeCell ref="C43:G43"/>
    <mergeCell ref="C44:G44"/>
    <mergeCell ref="C45:G45"/>
    <mergeCell ref="C55:G55"/>
    <mergeCell ref="C38:G38"/>
    <mergeCell ref="C50:G50"/>
    <mergeCell ref="C51:G51"/>
    <mergeCell ref="C56:G56"/>
    <mergeCell ref="C2:E2"/>
    <mergeCell ref="C52:G52"/>
    <mergeCell ref="C53:G53"/>
    <mergeCell ref="C54:G54"/>
    <mergeCell ref="C46:G46"/>
    <mergeCell ref="C47:G47"/>
    <mergeCell ref="C48:G48"/>
    <mergeCell ref="C49:G49"/>
    <mergeCell ref="C36:H36"/>
  </mergeCells>
  <phoneticPr fontId="1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2064-7E47-41E8-9EB8-B8D8D8F69652}">
  <dimension ref="A1:AC5"/>
  <sheetViews>
    <sheetView workbookViewId="0">
      <selection activeCell="F3" sqref="F3"/>
    </sheetView>
  </sheetViews>
  <sheetFormatPr defaultColWidth="8.81640625" defaultRowHeight="14.5" x14ac:dyDescent="0.35"/>
  <cols>
    <col min="1" max="1" width="19.81640625" bestFit="1" customWidth="1"/>
    <col min="2" max="2" width="18.453125" bestFit="1" customWidth="1"/>
    <col min="3" max="3" width="20.54296875" bestFit="1" customWidth="1"/>
    <col min="4" max="4" width="9" bestFit="1" customWidth="1"/>
    <col min="5" max="5" width="10.453125" bestFit="1" customWidth="1"/>
    <col min="6" max="6" width="11.1796875" bestFit="1" customWidth="1"/>
    <col min="7" max="7" width="11.81640625" bestFit="1" customWidth="1"/>
    <col min="8" max="9" width="11.26953125" bestFit="1" customWidth="1"/>
    <col min="10" max="10" width="11.453125" bestFit="1" customWidth="1"/>
    <col min="11" max="12" width="12.81640625" bestFit="1" customWidth="1"/>
    <col min="13" max="13" width="18.453125" bestFit="1" customWidth="1"/>
    <col min="14" max="14" width="18.26953125" bestFit="1" customWidth="1"/>
    <col min="15" max="15" width="12.81640625" bestFit="1" customWidth="1"/>
    <col min="16" max="16" width="18.81640625" bestFit="1" customWidth="1"/>
    <col min="17" max="17" width="11.26953125" bestFit="1" customWidth="1"/>
    <col min="18" max="18" width="12.81640625" bestFit="1" customWidth="1"/>
    <col min="19" max="19" width="13.26953125" bestFit="1" customWidth="1"/>
    <col min="20" max="20" width="16.54296875" bestFit="1" customWidth="1"/>
    <col min="21" max="21" width="19.81640625" bestFit="1" customWidth="1"/>
    <col min="22" max="23" width="19.7265625" bestFit="1" customWidth="1"/>
    <col min="24" max="24" width="13.54296875" bestFit="1" customWidth="1"/>
    <col min="25" max="25" width="18.26953125" bestFit="1" customWidth="1"/>
    <col min="26" max="26" width="18.1796875" bestFit="1" customWidth="1"/>
    <col min="27" max="27" width="15.26953125" bestFit="1" customWidth="1"/>
    <col min="28" max="28" width="15.1796875" bestFit="1" customWidth="1"/>
    <col min="29" max="29" width="16.81640625" customWidth="1"/>
  </cols>
  <sheetData>
    <row r="1" spans="1:29" x14ac:dyDescent="0.35">
      <c r="A1" s="25" t="s">
        <v>38</v>
      </c>
      <c r="B1" s="25" t="s">
        <v>84</v>
      </c>
      <c r="C1" s="25" t="s">
        <v>323</v>
      </c>
      <c r="D1" s="25" t="s">
        <v>324</v>
      </c>
      <c r="E1" s="25" t="s">
        <v>325</v>
      </c>
      <c r="F1" s="25" t="s">
        <v>326</v>
      </c>
      <c r="G1" s="25" t="s">
        <v>91</v>
      </c>
      <c r="H1" s="25" t="s">
        <v>98</v>
      </c>
      <c r="I1" s="25" t="s">
        <v>103</v>
      </c>
      <c r="J1" s="25" t="s">
        <v>110</v>
      </c>
      <c r="K1" s="25" t="s">
        <v>125</v>
      </c>
      <c r="L1" s="25" t="s">
        <v>140</v>
      </c>
      <c r="M1" s="25" t="s">
        <v>145</v>
      </c>
      <c r="N1" s="25" t="s">
        <v>150</v>
      </c>
      <c r="O1" s="25" t="s">
        <v>156</v>
      </c>
      <c r="P1" s="25" t="s">
        <v>161</v>
      </c>
      <c r="Q1" s="25" t="s">
        <v>165</v>
      </c>
      <c r="R1" s="25" t="s">
        <v>170</v>
      </c>
      <c r="S1" s="25" t="s">
        <v>177</v>
      </c>
      <c r="T1" s="25" t="s">
        <v>182</v>
      </c>
      <c r="U1" s="25" t="s">
        <v>187</v>
      </c>
      <c r="V1" s="25" t="s">
        <v>193</v>
      </c>
      <c r="W1" s="25" t="s">
        <v>199</v>
      </c>
      <c r="X1" s="25" t="s">
        <v>204</v>
      </c>
      <c r="Y1" s="25" t="s">
        <v>211</v>
      </c>
      <c r="Z1" s="25" t="s">
        <v>216</v>
      </c>
      <c r="AA1" s="25" t="s">
        <v>221</v>
      </c>
      <c r="AB1" s="25" t="s">
        <v>226</v>
      </c>
      <c r="AC1" s="25" t="s">
        <v>232</v>
      </c>
    </row>
    <row r="2" spans="1:29" x14ac:dyDescent="0.35">
      <c r="A2" s="26">
        <v>20240102</v>
      </c>
      <c r="B2" s="34" t="s">
        <v>327</v>
      </c>
      <c r="C2">
        <v>20</v>
      </c>
      <c r="D2">
        <v>0</v>
      </c>
      <c r="E2" s="34" t="s">
        <v>330</v>
      </c>
      <c r="F2" s="34" t="s">
        <v>328</v>
      </c>
      <c r="G2" s="26">
        <v>83114880</v>
      </c>
      <c r="H2" s="26">
        <v>6428800</v>
      </c>
      <c r="I2" s="26">
        <v>166756480</v>
      </c>
      <c r="J2" s="26">
        <v>68747338.400000006</v>
      </c>
      <c r="K2" s="26">
        <v>74898583.040000007</v>
      </c>
      <c r="L2" s="26">
        <v>222208000</v>
      </c>
      <c r="M2" s="26">
        <v>352896000</v>
      </c>
      <c r="N2" s="26">
        <v>10050.56</v>
      </c>
      <c r="O2" s="26">
        <v>124032000</v>
      </c>
      <c r="P2" s="26">
        <v>201203200.00000003</v>
      </c>
      <c r="Q2" s="26">
        <v>4418.5600000000004</v>
      </c>
      <c r="R2" s="26">
        <v>161720983.03999999</v>
      </c>
      <c r="S2" s="26">
        <v>4896000</v>
      </c>
      <c r="T2" s="26">
        <v>5035496.96</v>
      </c>
      <c r="U2" s="37">
        <v>8525849.5999999996</v>
      </c>
      <c r="V2" s="37">
        <v>158783</v>
      </c>
      <c r="W2" s="26">
        <v>5</v>
      </c>
      <c r="X2" s="26">
        <v>1408000</v>
      </c>
      <c r="Y2" s="26">
        <v>2</v>
      </c>
      <c r="Z2" s="26">
        <v>1484800</v>
      </c>
      <c r="AA2" s="26">
        <v>8</v>
      </c>
      <c r="AB2" s="26">
        <v>0</v>
      </c>
      <c r="AC2" s="26">
        <v>0</v>
      </c>
    </row>
    <row r="3" spans="1:29" x14ac:dyDescent="0.35">
      <c r="A3" s="26">
        <v>20240102</v>
      </c>
      <c r="B3" s="34" t="s">
        <v>329</v>
      </c>
      <c r="C3">
        <v>1</v>
      </c>
      <c r="D3">
        <v>123456</v>
      </c>
      <c r="E3" s="34" t="s">
        <v>330</v>
      </c>
      <c r="F3" s="34"/>
      <c r="G3" s="26">
        <v>197397840</v>
      </c>
      <c r="H3" s="26">
        <v>15268400</v>
      </c>
      <c r="I3" s="26">
        <v>396046640</v>
      </c>
      <c r="J3" s="26">
        <v>163274928.69999999</v>
      </c>
      <c r="K3" s="26">
        <v>177884134.72</v>
      </c>
      <c r="L3" s="26">
        <v>527744000</v>
      </c>
      <c r="M3" s="26">
        <v>838128000</v>
      </c>
      <c r="N3" s="26">
        <v>23870.080000000002</v>
      </c>
      <c r="O3" s="26">
        <v>294576000</v>
      </c>
      <c r="P3" s="26">
        <v>477857600.00000012</v>
      </c>
      <c r="Q3" s="26">
        <v>10494.08</v>
      </c>
      <c r="R3" s="26">
        <v>384087334.72000003</v>
      </c>
      <c r="S3" s="26">
        <v>11628000</v>
      </c>
      <c r="T3" s="26">
        <v>11959305.279999999</v>
      </c>
      <c r="U3" s="37">
        <v>20248892.800000001</v>
      </c>
      <c r="V3" s="38">
        <v>814522</v>
      </c>
      <c r="W3" s="32">
        <v>11</v>
      </c>
      <c r="X3" s="26">
        <v>2992000</v>
      </c>
      <c r="Y3" s="26">
        <v>5</v>
      </c>
      <c r="Z3" s="26">
        <v>3155200</v>
      </c>
      <c r="AA3" s="26">
        <v>16</v>
      </c>
      <c r="AB3" s="32">
        <v>22565</v>
      </c>
      <c r="AC3" s="32">
        <v>1</v>
      </c>
    </row>
    <row r="4" spans="1:29" x14ac:dyDescent="0.35">
      <c r="A4" s="26">
        <v>20240102</v>
      </c>
      <c r="B4" s="34" t="s">
        <v>331</v>
      </c>
      <c r="C4">
        <v>120</v>
      </c>
      <c r="D4">
        <v>98765</v>
      </c>
      <c r="E4" s="34" t="s">
        <v>332</v>
      </c>
      <c r="F4" s="34"/>
      <c r="G4" s="26">
        <v>446742480</v>
      </c>
      <c r="H4" s="26">
        <v>34554800</v>
      </c>
      <c r="I4" s="26">
        <v>896316080</v>
      </c>
      <c r="J4" s="26">
        <v>369516943.89999998</v>
      </c>
      <c r="K4" s="26">
        <v>402579883.83999997</v>
      </c>
      <c r="L4" s="26">
        <v>1194368000</v>
      </c>
      <c r="M4" s="26">
        <v>1896816000</v>
      </c>
      <c r="N4" s="26">
        <v>54021.760000000002</v>
      </c>
      <c r="O4" s="26">
        <v>666672000</v>
      </c>
      <c r="P4" s="26">
        <v>1081467200.0000002</v>
      </c>
      <c r="Q4" s="26">
        <v>23749.759999999998</v>
      </c>
      <c r="R4" s="26">
        <v>869250283.84000003</v>
      </c>
      <c r="S4" s="26">
        <v>26316000</v>
      </c>
      <c r="T4" s="26">
        <v>27065796.16</v>
      </c>
      <c r="U4" s="37">
        <v>45826441.600000001</v>
      </c>
      <c r="V4" s="39">
        <v>145780</v>
      </c>
      <c r="W4">
        <v>19</v>
      </c>
      <c r="X4" s="26">
        <v>5104000</v>
      </c>
      <c r="Y4" s="26">
        <v>9</v>
      </c>
      <c r="Z4" s="26">
        <v>5382400</v>
      </c>
      <c r="AA4" s="26">
        <v>28</v>
      </c>
      <c r="AB4" s="32">
        <v>89478</v>
      </c>
      <c r="AC4" s="32">
        <v>2</v>
      </c>
    </row>
    <row r="5" spans="1:29" x14ac:dyDescent="0.35">
      <c r="U5" s="26"/>
      <c r="V5" s="27"/>
      <c r="W5" s="26"/>
      <c r="X5" s="27"/>
      <c r="Y5" s="26"/>
      <c r="Z5" s="26"/>
      <c r="AA5"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2BE8-7CE3-4061-BDDA-6358F4DE1218}">
  <dimension ref="A1"/>
  <sheetViews>
    <sheetView workbookViewId="0"/>
  </sheetViews>
  <sheetFormatPr defaultRowHeight="14.5" x14ac:dyDescent="0.3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B142-AA7A-43E3-B04D-DD4D83C3E4DA}">
  <dimension ref="A1:L45"/>
  <sheetViews>
    <sheetView zoomScaleNormal="100" workbookViewId="0">
      <pane xSplit="3" ySplit="3" topLeftCell="D4" activePane="bottomRight" state="frozen"/>
      <selection pane="topRight" activeCell="D1" sqref="D1"/>
      <selection pane="bottomLeft" activeCell="A4" sqref="A4"/>
      <selection pane="bottomRight" activeCell="C2" sqref="C2:E2"/>
    </sheetView>
  </sheetViews>
  <sheetFormatPr defaultColWidth="9.1796875" defaultRowHeight="14.5" x14ac:dyDescent="0.35"/>
  <cols>
    <col min="1" max="1" width="7" customWidth="1"/>
    <col min="2" max="2" width="9" customWidth="1"/>
    <col min="3" max="3" width="59.81640625" customWidth="1"/>
    <col min="4" max="4" width="21.453125" customWidth="1"/>
    <col min="5" max="5" width="102.81640625" customWidth="1"/>
    <col min="6" max="6" width="47.1796875" bestFit="1" customWidth="1"/>
    <col min="7" max="7" width="17.453125" bestFit="1" customWidth="1"/>
    <col min="8" max="8" width="21.453125" customWidth="1"/>
    <col min="9" max="9" width="32.453125" bestFit="1" customWidth="1"/>
    <col min="10" max="10" width="15.1796875" customWidth="1"/>
    <col min="11" max="11" width="73" bestFit="1" customWidth="1"/>
  </cols>
  <sheetData>
    <row r="1" spans="1:11" ht="21" x14ac:dyDescent="0.5">
      <c r="C1" s="15" t="s">
        <v>515</v>
      </c>
      <c r="D1" s="15"/>
      <c r="E1" s="15"/>
    </row>
    <row r="2" spans="1:11" x14ac:dyDescent="0.35">
      <c r="C2" s="109" t="s">
        <v>362</v>
      </c>
      <c r="D2" s="109"/>
      <c r="E2" s="109"/>
    </row>
    <row r="3" spans="1:11" x14ac:dyDescent="0.35">
      <c r="A3" s="10" t="s">
        <v>28</v>
      </c>
      <c r="B3" s="10" t="s">
        <v>2</v>
      </c>
      <c r="C3" s="10" t="s">
        <v>363</v>
      </c>
      <c r="D3" s="11" t="s">
        <v>29</v>
      </c>
      <c r="E3" s="10" t="s">
        <v>364</v>
      </c>
      <c r="F3" s="18" t="s">
        <v>30</v>
      </c>
      <c r="G3" s="18" t="s">
        <v>31</v>
      </c>
      <c r="H3" s="18" t="s">
        <v>32</v>
      </c>
      <c r="I3" s="18" t="s">
        <v>33</v>
      </c>
      <c r="J3" s="18" t="s">
        <v>34</v>
      </c>
      <c r="K3" s="18" t="s">
        <v>35</v>
      </c>
    </row>
    <row r="4" spans="1:11" s="2" customFormat="1" ht="29" x14ac:dyDescent="0.35">
      <c r="A4" s="64">
        <f>ROW()-3</f>
        <v>1</v>
      </c>
      <c r="B4" s="65">
        <v>1.3</v>
      </c>
      <c r="C4" s="66" t="s">
        <v>37</v>
      </c>
      <c r="D4" s="65" t="s">
        <v>38</v>
      </c>
      <c r="E4" s="66" t="s">
        <v>39</v>
      </c>
      <c r="F4" s="67" t="s">
        <v>274</v>
      </c>
      <c r="G4" s="68" t="s">
        <v>40</v>
      </c>
      <c r="H4" s="68" t="s">
        <v>41</v>
      </c>
      <c r="I4" s="68" t="s">
        <v>42</v>
      </c>
      <c r="J4" s="68" t="s">
        <v>43</v>
      </c>
      <c r="K4" s="67" t="s">
        <v>44</v>
      </c>
    </row>
    <row r="5" spans="1:11" ht="43.5" x14ac:dyDescent="0.35">
      <c r="A5" s="69">
        <f>ROW()-3</f>
        <v>2</v>
      </c>
      <c r="B5" s="69">
        <v>1.2</v>
      </c>
      <c r="C5" s="70" t="s">
        <v>365</v>
      </c>
      <c r="D5" s="70" t="s">
        <v>366</v>
      </c>
      <c r="E5" s="71" t="s">
        <v>367</v>
      </c>
      <c r="F5" s="68" t="s">
        <v>274</v>
      </c>
      <c r="G5" s="68"/>
      <c r="H5" s="68" t="s">
        <v>50</v>
      </c>
      <c r="I5" s="68" t="s">
        <v>51</v>
      </c>
      <c r="J5" s="68" t="s">
        <v>43</v>
      </c>
      <c r="K5" s="68" t="s">
        <v>368</v>
      </c>
    </row>
    <row r="6" spans="1:11" ht="29" x14ac:dyDescent="0.35">
      <c r="A6" s="69">
        <f t="shared" ref="A6:A16" si="0">ROW()-3</f>
        <v>3</v>
      </c>
      <c r="B6" s="69">
        <v>1.2</v>
      </c>
      <c r="C6" s="70" t="s">
        <v>369</v>
      </c>
      <c r="D6" s="70" t="s">
        <v>370</v>
      </c>
      <c r="E6" s="71" t="s">
        <v>371</v>
      </c>
      <c r="F6" s="68" t="s">
        <v>274</v>
      </c>
      <c r="G6" s="68"/>
      <c r="H6" s="68" t="s">
        <v>50</v>
      </c>
      <c r="I6" s="68" t="s">
        <v>372</v>
      </c>
      <c r="J6" s="68" t="s">
        <v>43</v>
      </c>
      <c r="K6" s="68" t="s">
        <v>373</v>
      </c>
    </row>
    <row r="7" spans="1:11" ht="29" x14ac:dyDescent="0.35">
      <c r="A7" s="69">
        <f t="shared" si="0"/>
        <v>4</v>
      </c>
      <c r="B7" s="69">
        <v>1</v>
      </c>
      <c r="C7" s="72" t="s">
        <v>144</v>
      </c>
      <c r="D7" s="72" t="s">
        <v>374</v>
      </c>
      <c r="E7" s="67" t="s">
        <v>375</v>
      </c>
      <c r="F7" s="68" t="s">
        <v>274</v>
      </c>
      <c r="G7" s="68"/>
      <c r="H7" s="68" t="s">
        <v>50</v>
      </c>
      <c r="I7" s="68" t="s">
        <v>95</v>
      </c>
      <c r="J7" s="68" t="s">
        <v>43</v>
      </c>
      <c r="K7" s="68"/>
    </row>
    <row r="8" spans="1:11" x14ac:dyDescent="0.35">
      <c r="A8" s="69">
        <f t="shared" si="0"/>
        <v>5</v>
      </c>
      <c r="B8" s="73">
        <v>1.1000000000000001</v>
      </c>
      <c r="C8" s="72" t="s">
        <v>149</v>
      </c>
      <c r="D8" s="72" t="s">
        <v>376</v>
      </c>
      <c r="E8" s="66" t="s">
        <v>377</v>
      </c>
      <c r="F8" s="68" t="s">
        <v>274</v>
      </c>
      <c r="G8" s="68"/>
      <c r="H8" s="68" t="s">
        <v>50</v>
      </c>
      <c r="I8" s="68" t="s">
        <v>95</v>
      </c>
      <c r="J8" s="68" t="s">
        <v>43</v>
      </c>
      <c r="K8" s="68"/>
    </row>
    <row r="9" spans="1:11" ht="29" x14ac:dyDescent="0.35">
      <c r="A9" s="69">
        <f t="shared" si="0"/>
        <v>6</v>
      </c>
      <c r="B9" s="69">
        <v>1</v>
      </c>
      <c r="C9" s="72" t="s">
        <v>160</v>
      </c>
      <c r="D9" s="72" t="s">
        <v>378</v>
      </c>
      <c r="E9" s="67" t="s">
        <v>379</v>
      </c>
      <c r="F9" s="68" t="s">
        <v>274</v>
      </c>
      <c r="G9" s="68"/>
      <c r="H9" s="68" t="s">
        <v>50</v>
      </c>
      <c r="I9" s="68" t="s">
        <v>95</v>
      </c>
      <c r="J9" s="68" t="s">
        <v>43</v>
      </c>
      <c r="K9" s="68"/>
    </row>
    <row r="10" spans="1:11" x14ac:dyDescent="0.35">
      <c r="A10" s="69">
        <f t="shared" si="0"/>
        <v>7</v>
      </c>
      <c r="B10" s="73">
        <v>1.1000000000000001</v>
      </c>
      <c r="C10" s="72" t="s">
        <v>164</v>
      </c>
      <c r="D10" s="72" t="s">
        <v>380</v>
      </c>
      <c r="E10" s="66" t="s">
        <v>381</v>
      </c>
      <c r="F10" s="68" t="s">
        <v>274</v>
      </c>
      <c r="G10" s="68"/>
      <c r="H10" s="68" t="s">
        <v>50</v>
      </c>
      <c r="I10" s="68" t="s">
        <v>95</v>
      </c>
      <c r="J10" s="68" t="s">
        <v>43</v>
      </c>
      <c r="K10" s="68"/>
    </row>
    <row r="11" spans="1:11" ht="29" x14ac:dyDescent="0.35">
      <c r="A11" s="69">
        <f t="shared" si="0"/>
        <v>8</v>
      </c>
      <c r="B11" s="69">
        <v>1</v>
      </c>
      <c r="C11" s="70" t="s">
        <v>382</v>
      </c>
      <c r="D11" s="70" t="s">
        <v>383</v>
      </c>
      <c r="E11" s="71" t="s">
        <v>384</v>
      </c>
      <c r="F11" s="68" t="s">
        <v>274</v>
      </c>
      <c r="G11" s="68"/>
      <c r="H11" s="68" t="s">
        <v>50</v>
      </c>
      <c r="I11" s="67" t="s">
        <v>173</v>
      </c>
      <c r="J11" s="68" t="s">
        <v>43</v>
      </c>
      <c r="K11" s="68"/>
    </row>
    <row r="12" spans="1:11" ht="29" x14ac:dyDescent="0.35">
      <c r="A12" s="69">
        <f t="shared" si="0"/>
        <v>9</v>
      </c>
      <c r="B12" s="73">
        <v>1.2</v>
      </c>
      <c r="C12" s="72" t="s">
        <v>385</v>
      </c>
      <c r="D12" s="72" t="s">
        <v>386</v>
      </c>
      <c r="E12" s="74" t="s">
        <v>387</v>
      </c>
      <c r="F12" s="68" t="s">
        <v>274</v>
      </c>
      <c r="G12" s="68"/>
      <c r="H12" s="68" t="s">
        <v>50</v>
      </c>
      <c r="I12" s="67" t="s">
        <v>173</v>
      </c>
      <c r="J12" s="68" t="s">
        <v>43</v>
      </c>
      <c r="K12" s="68" t="s">
        <v>388</v>
      </c>
    </row>
    <row r="13" spans="1:11" ht="29" x14ac:dyDescent="0.35">
      <c r="A13" s="69">
        <f t="shared" si="0"/>
        <v>10</v>
      </c>
      <c r="B13" s="69">
        <v>1</v>
      </c>
      <c r="C13" s="72" t="s">
        <v>389</v>
      </c>
      <c r="D13" s="72" t="s">
        <v>390</v>
      </c>
      <c r="E13" s="67" t="s">
        <v>391</v>
      </c>
      <c r="F13" s="68" t="s">
        <v>274</v>
      </c>
      <c r="G13" s="68"/>
      <c r="H13" s="68" t="s">
        <v>50</v>
      </c>
      <c r="I13" s="68" t="s">
        <v>95</v>
      </c>
      <c r="J13" s="68" t="s">
        <v>43</v>
      </c>
      <c r="K13" s="68"/>
    </row>
    <row r="14" spans="1:11" ht="29" x14ac:dyDescent="0.35">
      <c r="A14" s="69">
        <f t="shared" si="0"/>
        <v>11</v>
      </c>
      <c r="B14" s="69">
        <v>1</v>
      </c>
      <c r="C14" s="72" t="s">
        <v>392</v>
      </c>
      <c r="D14" s="72" t="s">
        <v>393</v>
      </c>
      <c r="E14" s="67" t="s">
        <v>394</v>
      </c>
      <c r="F14" s="68" t="s">
        <v>274</v>
      </c>
      <c r="G14" s="68"/>
      <c r="H14" s="68" t="s">
        <v>50</v>
      </c>
      <c r="I14" s="68" t="s">
        <v>95</v>
      </c>
      <c r="J14" s="68" t="s">
        <v>43</v>
      </c>
      <c r="K14" s="68"/>
    </row>
    <row r="15" spans="1:11" ht="29" x14ac:dyDescent="0.35">
      <c r="A15" s="69">
        <f t="shared" si="0"/>
        <v>12</v>
      </c>
      <c r="B15" s="69">
        <v>1</v>
      </c>
      <c r="C15" s="70" t="s">
        <v>395</v>
      </c>
      <c r="D15" s="70" t="s">
        <v>396</v>
      </c>
      <c r="E15" s="71" t="s">
        <v>397</v>
      </c>
      <c r="F15" s="68" t="s">
        <v>274</v>
      </c>
      <c r="G15" s="68"/>
      <c r="H15" s="68" t="s">
        <v>50</v>
      </c>
      <c r="I15" s="67" t="s">
        <v>173</v>
      </c>
      <c r="J15" s="68" t="s">
        <v>43</v>
      </c>
      <c r="K15" s="68"/>
    </row>
    <row r="16" spans="1:11" ht="43.5" x14ac:dyDescent="0.35">
      <c r="A16" s="69">
        <f t="shared" si="0"/>
        <v>13</v>
      </c>
      <c r="B16" s="69">
        <v>1.2</v>
      </c>
      <c r="C16" s="65" t="s">
        <v>398</v>
      </c>
      <c r="D16" s="65" t="s">
        <v>399</v>
      </c>
      <c r="E16" s="66" t="s">
        <v>400</v>
      </c>
      <c r="F16" s="68" t="s">
        <v>274</v>
      </c>
      <c r="G16" s="68"/>
      <c r="H16" s="68" t="s">
        <v>50</v>
      </c>
      <c r="I16" s="68" t="s">
        <v>95</v>
      </c>
      <c r="J16" s="68" t="s">
        <v>43</v>
      </c>
      <c r="K16" s="68"/>
    </row>
    <row r="17" spans="1:11" x14ac:dyDescent="0.35">
      <c r="A17" s="70" t="s">
        <v>401</v>
      </c>
      <c r="B17" s="70">
        <v>1</v>
      </c>
      <c r="C17" s="75" t="s">
        <v>402</v>
      </c>
      <c r="D17" s="75"/>
      <c r="E17" s="76" t="s">
        <v>403</v>
      </c>
      <c r="F17" s="68"/>
      <c r="G17" s="68"/>
      <c r="H17" s="68"/>
      <c r="I17" s="68"/>
      <c r="J17" s="68"/>
      <c r="K17" s="68"/>
    </row>
    <row r="18" spans="1:11" x14ac:dyDescent="0.35">
      <c r="A18" s="70" t="s">
        <v>401</v>
      </c>
      <c r="B18" s="70">
        <v>1</v>
      </c>
      <c r="C18" s="75" t="s">
        <v>404</v>
      </c>
      <c r="D18" s="75"/>
      <c r="E18" s="76" t="s">
        <v>405</v>
      </c>
      <c r="F18" s="68"/>
      <c r="G18" s="68"/>
      <c r="H18" s="68"/>
      <c r="I18" s="68"/>
      <c r="J18" s="68"/>
      <c r="K18" s="68"/>
    </row>
    <row r="19" spans="1:11" x14ac:dyDescent="0.35">
      <c r="A19" s="70" t="s">
        <v>401</v>
      </c>
      <c r="B19" s="70">
        <v>1</v>
      </c>
      <c r="C19" s="75" t="s">
        <v>406</v>
      </c>
      <c r="D19" s="75"/>
      <c r="E19" s="76" t="s">
        <v>407</v>
      </c>
      <c r="F19" s="68"/>
      <c r="G19" s="68"/>
      <c r="H19" s="68"/>
      <c r="I19" s="68"/>
      <c r="J19" s="68"/>
      <c r="K19" s="68"/>
    </row>
    <row r="20" spans="1:11" x14ac:dyDescent="0.35">
      <c r="F20" s="2"/>
      <c r="G20" s="2"/>
      <c r="H20" s="2"/>
      <c r="I20" s="2"/>
      <c r="J20" s="2"/>
      <c r="K20" s="2"/>
    </row>
    <row r="21" spans="1:11" ht="23.25" customHeight="1" x14ac:dyDescent="0.35">
      <c r="C21" s="1" t="s">
        <v>408</v>
      </c>
      <c r="D21" s="1"/>
      <c r="E21" s="1"/>
      <c r="F21" s="2"/>
      <c r="G21" s="2"/>
      <c r="H21" s="2"/>
      <c r="I21" s="2"/>
      <c r="J21" s="2"/>
      <c r="K21" s="2"/>
    </row>
    <row r="22" spans="1:11" ht="150" customHeight="1" x14ac:dyDescent="0.35">
      <c r="C22" s="99" t="s">
        <v>409</v>
      </c>
      <c r="D22" s="99"/>
      <c r="E22" s="99"/>
      <c r="F22" s="1"/>
      <c r="G22" s="2"/>
      <c r="H22" s="2"/>
      <c r="I22" s="2"/>
      <c r="J22" s="2"/>
      <c r="K22" s="2"/>
    </row>
    <row r="23" spans="1:11" x14ac:dyDescent="0.35">
      <c r="C23" s="3"/>
      <c r="D23" s="3"/>
    </row>
    <row r="24" spans="1:11" x14ac:dyDescent="0.35">
      <c r="C24" s="4" t="s">
        <v>410</v>
      </c>
      <c r="D24" s="4"/>
    </row>
    <row r="25" spans="1:11" ht="168.75" customHeight="1" x14ac:dyDescent="0.35">
      <c r="C25" s="99" t="s">
        <v>411</v>
      </c>
      <c r="D25" s="99"/>
      <c r="E25" s="99"/>
      <c r="F25" s="1"/>
    </row>
    <row r="27" spans="1:11" x14ac:dyDescent="0.35">
      <c r="C27" s="4" t="s">
        <v>412</v>
      </c>
      <c r="D27" s="4"/>
    </row>
    <row r="28" spans="1:11" ht="75" customHeight="1" x14ac:dyDescent="0.35">
      <c r="C28" s="99" t="s">
        <v>413</v>
      </c>
      <c r="D28" s="99"/>
      <c r="E28" s="99"/>
      <c r="F28" s="2"/>
    </row>
    <row r="30" spans="1:11" x14ac:dyDescent="0.35">
      <c r="C30" s="2" t="s">
        <v>414</v>
      </c>
      <c r="D30" s="2"/>
      <c r="E30" s="2"/>
    </row>
    <row r="31" spans="1:11" ht="45" customHeight="1" x14ac:dyDescent="0.35">
      <c r="C31" s="99" t="s">
        <v>415</v>
      </c>
      <c r="D31" s="99"/>
      <c r="E31" s="99"/>
      <c r="F31" s="2"/>
    </row>
    <row r="33" spans="1:12" x14ac:dyDescent="0.35">
      <c r="C33" t="s">
        <v>416</v>
      </c>
    </row>
    <row r="34" spans="1:12" ht="45" customHeight="1" x14ac:dyDescent="0.35">
      <c r="C34" s="99" t="s">
        <v>417</v>
      </c>
      <c r="D34" s="99"/>
      <c r="E34" s="99"/>
      <c r="F34" s="2"/>
    </row>
    <row r="36" spans="1:12" s="54" customFormat="1" x14ac:dyDescent="0.35">
      <c r="A36" s="55"/>
      <c r="B36" s="55">
        <v>1.2</v>
      </c>
      <c r="C36" s="112" t="s">
        <v>293</v>
      </c>
      <c r="D36" s="112"/>
      <c r="E36" s="112"/>
      <c r="F36" s="112"/>
      <c r="G36" s="112"/>
      <c r="I36" s="56"/>
      <c r="J36" s="56"/>
      <c r="K36" s="56"/>
      <c r="L36" s="56"/>
    </row>
    <row r="37" spans="1:12" s="54" customFormat="1" x14ac:dyDescent="0.35">
      <c r="A37" s="55"/>
      <c r="B37" s="55">
        <v>1.2</v>
      </c>
      <c r="C37" s="107" t="s">
        <v>418</v>
      </c>
      <c r="D37" s="107"/>
      <c r="E37" s="107"/>
      <c r="F37" s="107"/>
      <c r="G37" s="107"/>
      <c r="I37" s="56"/>
      <c r="J37" s="56"/>
      <c r="K37" s="56"/>
      <c r="L37" s="56"/>
    </row>
    <row r="38" spans="1:12" s="54" customFormat="1" x14ac:dyDescent="0.35">
      <c r="A38" s="55"/>
      <c r="B38" s="55">
        <v>1.2</v>
      </c>
      <c r="C38" s="107" t="s">
        <v>419</v>
      </c>
      <c r="D38" s="107"/>
      <c r="E38" s="107"/>
      <c r="F38" s="107"/>
      <c r="G38" s="107"/>
      <c r="I38" s="56"/>
      <c r="J38" s="56"/>
      <c r="K38" s="56"/>
      <c r="L38" s="56"/>
    </row>
    <row r="39" spans="1:12" s="54" customFormat="1" x14ac:dyDescent="0.35">
      <c r="A39" s="55"/>
      <c r="B39" s="55">
        <v>1.2</v>
      </c>
      <c r="C39" s="107" t="s">
        <v>420</v>
      </c>
      <c r="D39" s="107"/>
      <c r="E39" s="107"/>
      <c r="F39" s="107"/>
      <c r="G39" s="107"/>
      <c r="I39" s="56"/>
      <c r="J39" s="56"/>
      <c r="K39" s="56"/>
      <c r="L39" s="56"/>
    </row>
    <row r="40" spans="1:12" s="54" customFormat="1" x14ac:dyDescent="0.35">
      <c r="A40" s="55"/>
      <c r="B40" s="55">
        <v>1.2</v>
      </c>
      <c r="C40" s="107" t="s">
        <v>421</v>
      </c>
      <c r="D40" s="107"/>
      <c r="E40" s="107"/>
      <c r="F40" s="107"/>
      <c r="G40" s="107"/>
      <c r="I40" s="56"/>
      <c r="J40" s="56"/>
      <c r="K40" s="56"/>
      <c r="L40" s="56"/>
    </row>
    <row r="41" spans="1:12" s="1" customFormat="1" x14ac:dyDescent="0.35">
      <c r="A41" s="5"/>
      <c r="B41" s="5"/>
      <c r="C41" s="19"/>
      <c r="D41" s="19"/>
      <c r="E41" s="19"/>
      <c r="F41" s="19"/>
      <c r="G41" s="19"/>
      <c r="I41" s="2"/>
      <c r="J41" s="2"/>
      <c r="K41" s="2"/>
      <c r="L41" s="2"/>
    </row>
    <row r="42" spans="1:12" x14ac:dyDescent="0.35">
      <c r="C42" s="1" t="s">
        <v>321</v>
      </c>
      <c r="D42" s="1"/>
    </row>
    <row r="43" spans="1:12" x14ac:dyDescent="0.35">
      <c r="C43" s="8" t="s">
        <v>507</v>
      </c>
      <c r="D43" s="8"/>
    </row>
    <row r="44" spans="1:12" x14ac:dyDescent="0.35">
      <c r="C44" s="16" t="s">
        <v>509</v>
      </c>
      <c r="D44" s="16"/>
    </row>
    <row r="45" spans="1:12" x14ac:dyDescent="0.35">
      <c r="C45" s="9" t="s">
        <v>508</v>
      </c>
      <c r="D45" s="9"/>
    </row>
  </sheetData>
  <autoFilter ref="A3:E15" xr:uid="{82F24476-9B1B-4AE2-81DB-8936565A0DD5}"/>
  <mergeCells count="11">
    <mergeCell ref="C2:E2"/>
    <mergeCell ref="C39:G39"/>
    <mergeCell ref="C40:G40"/>
    <mergeCell ref="C37:G37"/>
    <mergeCell ref="C38:G38"/>
    <mergeCell ref="C36:G36"/>
    <mergeCell ref="C22:E22"/>
    <mergeCell ref="C25:E25"/>
    <mergeCell ref="C28:E28"/>
    <mergeCell ref="C31:E31"/>
    <mergeCell ref="C34:E34"/>
  </mergeCells>
  <phoneticPr fontId="11" type="noConversion"/>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B924-08A7-4279-81A8-D46CDB21E50D}">
  <dimension ref="A1:M2"/>
  <sheetViews>
    <sheetView workbookViewId="0">
      <selection activeCell="B1" sqref="B1"/>
    </sheetView>
  </sheetViews>
  <sheetFormatPr defaultColWidth="8.81640625" defaultRowHeight="14.5" x14ac:dyDescent="0.35"/>
  <cols>
    <col min="1" max="1" width="9.453125" bestFit="1" customWidth="1"/>
    <col min="2" max="2" width="8.453125" bestFit="1" customWidth="1"/>
    <col min="3" max="3" width="13.1796875" bestFit="1" customWidth="1"/>
    <col min="4" max="4" width="12.81640625" bestFit="1" customWidth="1"/>
    <col min="5" max="5" width="21.453125" bestFit="1" customWidth="1"/>
    <col min="6" max="6" width="13.453125" bestFit="1" customWidth="1"/>
    <col min="7" max="7" width="22" bestFit="1" customWidth="1"/>
    <col min="8" max="8" width="12.7265625" bestFit="1" customWidth="1"/>
    <col min="9" max="9" width="11.1796875" bestFit="1" customWidth="1"/>
    <col min="10" max="10" width="14.81640625" bestFit="1" customWidth="1"/>
    <col min="11" max="11" width="15.453125" bestFit="1" customWidth="1"/>
    <col min="12" max="12" width="12.7265625" bestFit="1" customWidth="1"/>
    <col min="13" max="13" width="16" bestFit="1" customWidth="1"/>
  </cols>
  <sheetData>
    <row r="1" spans="1:13" x14ac:dyDescent="0.35">
      <c r="A1" s="25" t="s">
        <v>38</v>
      </c>
      <c r="B1" s="25" t="s">
        <v>366</v>
      </c>
      <c r="C1" s="25" t="s">
        <v>370</v>
      </c>
      <c r="D1" s="25" t="s">
        <v>374</v>
      </c>
      <c r="E1" s="25" t="s">
        <v>376</v>
      </c>
      <c r="F1" s="25" t="s">
        <v>378</v>
      </c>
      <c r="G1" s="25" t="s">
        <v>380</v>
      </c>
      <c r="H1" s="25" t="s">
        <v>383</v>
      </c>
      <c r="I1" s="25" t="s">
        <v>386</v>
      </c>
      <c r="J1" s="25" t="s">
        <v>390</v>
      </c>
      <c r="K1" s="25" t="s">
        <v>393</v>
      </c>
      <c r="L1" s="25" t="s">
        <v>396</v>
      </c>
      <c r="M1" s="25" t="s">
        <v>399</v>
      </c>
    </row>
    <row r="2" spans="1:13" x14ac:dyDescent="0.35">
      <c r="A2" s="26">
        <v>20240102</v>
      </c>
      <c r="B2">
        <v>10</v>
      </c>
      <c r="C2">
        <v>356255245</v>
      </c>
      <c r="D2">
        <v>1854897271</v>
      </c>
      <c r="E2">
        <v>29478</v>
      </c>
      <c r="F2">
        <v>2257849634</v>
      </c>
      <c r="G2">
        <v>28736</v>
      </c>
      <c r="H2">
        <v>1584325905</v>
      </c>
      <c r="I2">
        <v>849236076</v>
      </c>
      <c r="J2">
        <v>25198245</v>
      </c>
      <c r="K2">
        <v>8506478</v>
      </c>
      <c r="L2">
        <v>1181373542</v>
      </c>
      <c r="M2">
        <v>825118297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A3474-7533-4122-84FF-4F508CD0D1D7}">
  <dimension ref="A1:I37"/>
  <sheetViews>
    <sheetView zoomScaleNormal="100" workbookViewId="0">
      <pane xSplit="1" ySplit="3" topLeftCell="B4" activePane="bottomRight" state="frozen"/>
      <selection pane="topRight" activeCell="B1" sqref="B1"/>
      <selection pane="bottomLeft" activeCell="A4" sqref="A4"/>
      <selection pane="bottomRight" activeCell="C2" sqref="C2:E2"/>
    </sheetView>
  </sheetViews>
  <sheetFormatPr defaultColWidth="109.26953125" defaultRowHeight="14.5" x14ac:dyDescent="0.35"/>
  <cols>
    <col min="1" max="2" width="7.7265625" style="19" customWidth="1"/>
    <col min="3" max="3" width="48.7265625" style="19" customWidth="1"/>
    <col min="4" max="4" width="21.453125" style="19" customWidth="1"/>
    <col min="5" max="5" width="109.26953125" style="19" customWidth="1"/>
    <col min="6" max="6" width="9.7265625" bestFit="1" customWidth="1"/>
    <col min="7" max="7" width="32.453125" bestFit="1" customWidth="1"/>
    <col min="8" max="8" width="16.1796875" customWidth="1"/>
    <col min="9" max="16384" width="109.26953125" style="19"/>
  </cols>
  <sheetData>
    <row r="1" spans="1:9" ht="21" customHeight="1" x14ac:dyDescent="0.35">
      <c r="C1" s="115" t="s">
        <v>514</v>
      </c>
      <c r="D1" s="115"/>
    </row>
    <row r="2" spans="1:9" x14ac:dyDescent="0.35">
      <c r="C2" s="103" t="s">
        <v>422</v>
      </c>
      <c r="D2" s="103"/>
      <c r="E2" s="103"/>
    </row>
    <row r="3" spans="1:9" x14ac:dyDescent="0.35">
      <c r="A3" s="10" t="s">
        <v>28</v>
      </c>
      <c r="B3" s="10" t="s">
        <v>2</v>
      </c>
      <c r="C3" s="14" t="s">
        <v>363</v>
      </c>
      <c r="D3" s="14" t="s">
        <v>29</v>
      </c>
      <c r="E3" s="14" t="s">
        <v>364</v>
      </c>
      <c r="F3" s="18" t="s">
        <v>32</v>
      </c>
      <c r="G3" s="18" t="s">
        <v>33</v>
      </c>
      <c r="H3" s="18" t="s">
        <v>34</v>
      </c>
      <c r="I3" s="14" t="s">
        <v>35</v>
      </c>
    </row>
    <row r="4" spans="1:9" s="2" customFormat="1" ht="29" x14ac:dyDescent="0.35">
      <c r="A4" s="64">
        <f>ROW()-3</f>
        <v>1</v>
      </c>
      <c r="B4" s="65">
        <v>1.3</v>
      </c>
      <c r="C4" s="66" t="s">
        <v>37</v>
      </c>
      <c r="D4" s="65" t="s">
        <v>38</v>
      </c>
      <c r="E4" s="66" t="s">
        <v>39</v>
      </c>
      <c r="F4" s="68" t="s">
        <v>41</v>
      </c>
      <c r="G4" s="68" t="s">
        <v>42</v>
      </c>
      <c r="H4" s="68" t="s">
        <v>43</v>
      </c>
      <c r="I4" s="67" t="s">
        <v>44</v>
      </c>
    </row>
    <row r="5" spans="1:9" ht="130.5" x14ac:dyDescent="0.35">
      <c r="A5" s="69">
        <f>ROW()-3</f>
        <v>2</v>
      </c>
      <c r="B5" s="69">
        <v>1.2</v>
      </c>
      <c r="C5" s="77" t="s">
        <v>423</v>
      </c>
      <c r="D5" s="77" t="s">
        <v>424</v>
      </c>
      <c r="E5" s="77" t="s">
        <v>425</v>
      </c>
      <c r="F5" s="68" t="s">
        <v>338</v>
      </c>
      <c r="G5" s="68" t="s">
        <v>426</v>
      </c>
      <c r="H5" s="68" t="s">
        <v>43</v>
      </c>
      <c r="I5" s="77"/>
    </row>
    <row r="6" spans="1:9" x14ac:dyDescent="0.35">
      <c r="A6" s="69">
        <f t="shared" ref="A6:A17" si="0">ROW()-3</f>
        <v>3</v>
      </c>
      <c r="B6" s="69">
        <v>1</v>
      </c>
      <c r="C6" s="77" t="s">
        <v>427</v>
      </c>
      <c r="D6" s="77" t="s">
        <v>428</v>
      </c>
      <c r="E6" s="77" t="s">
        <v>429</v>
      </c>
      <c r="F6" s="68" t="s">
        <v>338</v>
      </c>
      <c r="G6" s="68" t="s">
        <v>426</v>
      </c>
      <c r="H6" s="68" t="s">
        <v>43</v>
      </c>
      <c r="I6" s="77"/>
    </row>
    <row r="7" spans="1:9" x14ac:dyDescent="0.35">
      <c r="A7" s="69">
        <f t="shared" si="0"/>
        <v>4</v>
      </c>
      <c r="B7" s="69">
        <v>1</v>
      </c>
      <c r="C7" s="77" t="s">
        <v>430</v>
      </c>
      <c r="D7" s="77" t="s">
        <v>431</v>
      </c>
      <c r="E7" s="77" t="s">
        <v>432</v>
      </c>
      <c r="F7" s="68" t="s">
        <v>433</v>
      </c>
      <c r="G7" s="68" t="s">
        <v>426</v>
      </c>
      <c r="H7" s="68" t="s">
        <v>43</v>
      </c>
      <c r="I7" s="77"/>
    </row>
    <row r="8" spans="1:9" ht="29" x14ac:dyDescent="0.35">
      <c r="A8" s="69">
        <f t="shared" si="0"/>
        <v>5</v>
      </c>
      <c r="B8" s="69">
        <v>1.2</v>
      </c>
      <c r="C8" s="77" t="s">
        <v>434</v>
      </c>
      <c r="D8" s="77" t="s">
        <v>435</v>
      </c>
      <c r="E8" s="77" t="s">
        <v>436</v>
      </c>
      <c r="F8" s="68" t="s">
        <v>50</v>
      </c>
      <c r="G8" s="68" t="s">
        <v>95</v>
      </c>
      <c r="H8" s="68" t="s">
        <v>43</v>
      </c>
      <c r="I8" s="77"/>
    </row>
    <row r="9" spans="1:9" x14ac:dyDescent="0.35">
      <c r="A9" s="69">
        <f t="shared" si="0"/>
        <v>6</v>
      </c>
      <c r="B9" s="69">
        <v>1</v>
      </c>
      <c r="C9" s="77" t="s">
        <v>437</v>
      </c>
      <c r="D9" s="77" t="s">
        <v>438</v>
      </c>
      <c r="E9" s="77" t="s">
        <v>439</v>
      </c>
      <c r="F9" s="68" t="s">
        <v>50</v>
      </c>
      <c r="G9" s="68" t="s">
        <v>95</v>
      </c>
      <c r="H9" s="68" t="s">
        <v>43</v>
      </c>
      <c r="I9" s="77"/>
    </row>
    <row r="10" spans="1:9" x14ac:dyDescent="0.35">
      <c r="A10" s="69">
        <f t="shared" si="0"/>
        <v>7</v>
      </c>
      <c r="B10" s="69">
        <v>1</v>
      </c>
      <c r="C10" s="77" t="s">
        <v>440</v>
      </c>
      <c r="D10" s="77" t="s">
        <v>441</v>
      </c>
      <c r="E10" s="77" t="s">
        <v>442</v>
      </c>
      <c r="F10" s="68" t="s">
        <v>50</v>
      </c>
      <c r="G10" s="68" t="s">
        <v>95</v>
      </c>
      <c r="H10" s="68" t="s">
        <v>43</v>
      </c>
      <c r="I10" s="77"/>
    </row>
    <row r="11" spans="1:9" ht="101.5" x14ac:dyDescent="0.35">
      <c r="A11" s="69">
        <f t="shared" si="0"/>
        <v>8</v>
      </c>
      <c r="B11" s="69" t="s">
        <v>9</v>
      </c>
      <c r="C11" s="77" t="s">
        <v>443</v>
      </c>
      <c r="D11" s="77" t="s">
        <v>444</v>
      </c>
      <c r="E11" s="77" t="s">
        <v>445</v>
      </c>
      <c r="F11" s="77" t="s">
        <v>50</v>
      </c>
      <c r="G11" s="67" t="s">
        <v>446</v>
      </c>
      <c r="H11" s="68" t="s">
        <v>43</v>
      </c>
      <c r="I11" s="77" t="s">
        <v>447</v>
      </c>
    </row>
    <row r="12" spans="1:9" ht="29" x14ac:dyDescent="0.35">
      <c r="A12" s="69">
        <f t="shared" si="0"/>
        <v>9</v>
      </c>
      <c r="B12" s="69">
        <v>1.7</v>
      </c>
      <c r="C12" s="77" t="s">
        <v>448</v>
      </c>
      <c r="D12" s="77" t="s">
        <v>449</v>
      </c>
      <c r="E12" s="77" t="s">
        <v>450</v>
      </c>
      <c r="F12" s="68" t="s">
        <v>50</v>
      </c>
      <c r="G12" s="68" t="s">
        <v>95</v>
      </c>
      <c r="H12" s="68" t="s">
        <v>43</v>
      </c>
      <c r="I12" s="77"/>
    </row>
    <row r="13" spans="1:9" x14ac:dyDescent="0.35">
      <c r="A13" s="69">
        <f t="shared" si="0"/>
        <v>10</v>
      </c>
      <c r="B13" s="69">
        <v>1</v>
      </c>
      <c r="C13" s="77" t="s">
        <v>451</v>
      </c>
      <c r="D13" s="77" t="s">
        <v>452</v>
      </c>
      <c r="E13" s="77" t="s">
        <v>453</v>
      </c>
      <c r="F13" s="68" t="s">
        <v>50</v>
      </c>
      <c r="G13" s="68" t="s">
        <v>95</v>
      </c>
      <c r="H13" s="68" t="s">
        <v>43</v>
      </c>
      <c r="I13" s="77"/>
    </row>
    <row r="14" spans="1:9" ht="29" x14ac:dyDescent="0.35">
      <c r="A14" s="69">
        <f t="shared" si="0"/>
        <v>11</v>
      </c>
      <c r="B14" s="69" t="s">
        <v>9</v>
      </c>
      <c r="C14" s="77" t="s">
        <v>454</v>
      </c>
      <c r="D14" s="77" t="s">
        <v>455</v>
      </c>
      <c r="E14" s="78" t="s">
        <v>456</v>
      </c>
      <c r="F14" s="68" t="s">
        <v>50</v>
      </c>
      <c r="G14" s="68" t="s">
        <v>95</v>
      </c>
      <c r="H14" s="68" t="s">
        <v>43</v>
      </c>
      <c r="I14" s="77"/>
    </row>
    <row r="15" spans="1:9" ht="43.5" x14ac:dyDescent="0.35">
      <c r="A15" s="69">
        <f t="shared" si="0"/>
        <v>12</v>
      </c>
      <c r="B15" s="69">
        <v>1.7</v>
      </c>
      <c r="C15" s="69" t="s">
        <v>457</v>
      </c>
      <c r="D15" s="69" t="s">
        <v>458</v>
      </c>
      <c r="E15" s="79" t="s">
        <v>459</v>
      </c>
      <c r="F15" s="77" t="s">
        <v>50</v>
      </c>
      <c r="G15" s="68" t="s">
        <v>95</v>
      </c>
      <c r="H15" s="68" t="s">
        <v>43</v>
      </c>
      <c r="I15" s="69" t="s">
        <v>460</v>
      </c>
    </row>
    <row r="16" spans="1:9" x14ac:dyDescent="0.35">
      <c r="A16" s="69">
        <f t="shared" si="0"/>
        <v>13</v>
      </c>
      <c r="B16" s="69">
        <v>1</v>
      </c>
      <c r="C16" s="77" t="s">
        <v>461</v>
      </c>
      <c r="D16" s="77" t="s">
        <v>462</v>
      </c>
      <c r="E16" s="77" t="s">
        <v>463</v>
      </c>
      <c r="F16" s="68" t="s">
        <v>50</v>
      </c>
      <c r="G16" s="68" t="s">
        <v>95</v>
      </c>
      <c r="H16" s="68" t="s">
        <v>43</v>
      </c>
      <c r="I16" s="77"/>
    </row>
    <row r="17" spans="1:9" x14ac:dyDescent="0.35">
      <c r="A17" s="69">
        <f t="shared" si="0"/>
        <v>14</v>
      </c>
      <c r="B17" s="79">
        <v>1</v>
      </c>
      <c r="C17" s="77" t="s">
        <v>464</v>
      </c>
      <c r="D17" s="77" t="s">
        <v>465</v>
      </c>
      <c r="E17" s="77" t="s">
        <v>466</v>
      </c>
      <c r="F17" s="68" t="s">
        <v>50</v>
      </c>
      <c r="G17" s="68" t="s">
        <v>95</v>
      </c>
      <c r="H17" s="68" t="s">
        <v>43</v>
      </c>
      <c r="I17" s="77"/>
    </row>
    <row r="18" spans="1:9" x14ac:dyDescent="0.35">
      <c r="A18" s="77"/>
      <c r="B18" s="77"/>
      <c r="C18" s="77"/>
      <c r="D18" s="77"/>
      <c r="E18" s="77"/>
      <c r="F18" s="68"/>
      <c r="G18" s="68"/>
      <c r="H18" s="68"/>
      <c r="I18" s="77"/>
    </row>
    <row r="19" spans="1:9" x14ac:dyDescent="0.35">
      <c r="A19" s="77"/>
      <c r="B19" s="77"/>
      <c r="C19" s="77" t="s">
        <v>408</v>
      </c>
      <c r="D19" s="77"/>
      <c r="E19" s="77"/>
      <c r="F19" s="68"/>
      <c r="G19" s="68"/>
      <c r="H19" s="68"/>
      <c r="I19" s="77" t="s">
        <v>467</v>
      </c>
    </row>
    <row r="20" spans="1:9" ht="15" customHeight="1" x14ac:dyDescent="0.35">
      <c r="A20" s="77"/>
      <c r="B20" s="77"/>
      <c r="C20" s="113" t="s">
        <v>468</v>
      </c>
      <c r="D20" s="113"/>
      <c r="E20" s="113"/>
      <c r="F20" s="68"/>
      <c r="G20" s="68"/>
      <c r="H20" s="68"/>
      <c r="I20" s="77"/>
    </row>
    <row r="21" spans="1:9" x14ac:dyDescent="0.35">
      <c r="A21" s="77"/>
      <c r="B21" s="77">
        <v>1</v>
      </c>
      <c r="C21" s="70" t="s">
        <v>469</v>
      </c>
      <c r="D21" s="70"/>
      <c r="E21" s="70"/>
      <c r="F21" s="68"/>
      <c r="G21" s="68"/>
      <c r="H21" s="68"/>
      <c r="I21" s="77"/>
    </row>
    <row r="22" spans="1:9" ht="15" customHeight="1" x14ac:dyDescent="0.35">
      <c r="A22" s="77"/>
      <c r="B22" s="77">
        <v>1.2</v>
      </c>
      <c r="C22" s="113" t="s">
        <v>470</v>
      </c>
      <c r="D22" s="113"/>
      <c r="E22" s="113"/>
      <c r="F22" s="68"/>
      <c r="G22" s="68"/>
      <c r="H22" s="68"/>
      <c r="I22" s="77"/>
    </row>
    <row r="23" spans="1:9" ht="15" customHeight="1" x14ac:dyDescent="0.35">
      <c r="A23" s="77"/>
      <c r="B23" s="77">
        <v>1</v>
      </c>
      <c r="C23" s="113" t="s">
        <v>471</v>
      </c>
      <c r="D23" s="113"/>
      <c r="E23" s="77"/>
      <c r="F23" s="80"/>
      <c r="G23" s="80"/>
      <c r="H23" s="80"/>
      <c r="I23" s="77"/>
    </row>
    <row r="24" spans="1:9" ht="15" customHeight="1" x14ac:dyDescent="0.35">
      <c r="A24" s="77"/>
      <c r="B24" s="77">
        <v>1.3</v>
      </c>
      <c r="C24" s="113" t="s">
        <v>472</v>
      </c>
      <c r="D24" s="113"/>
      <c r="E24" s="113"/>
      <c r="F24" s="68"/>
      <c r="G24" s="68"/>
      <c r="H24" s="68"/>
      <c r="I24" s="77"/>
    </row>
    <row r="25" spans="1:9" ht="60" customHeight="1" x14ac:dyDescent="0.35">
      <c r="A25" s="77"/>
      <c r="B25" s="77">
        <v>1</v>
      </c>
      <c r="C25" s="113" t="s">
        <v>473</v>
      </c>
      <c r="D25" s="113"/>
      <c r="E25" s="113"/>
      <c r="F25" s="80"/>
      <c r="G25" s="80"/>
      <c r="H25" s="80"/>
      <c r="I25" s="77"/>
    </row>
    <row r="26" spans="1:9" ht="30" customHeight="1" x14ac:dyDescent="0.35">
      <c r="A26" s="77"/>
      <c r="B26" s="77">
        <v>1.7</v>
      </c>
      <c r="C26" s="113" t="s">
        <v>474</v>
      </c>
      <c r="D26" s="113"/>
      <c r="E26" s="113"/>
      <c r="F26" s="80"/>
      <c r="G26" s="80"/>
      <c r="H26" s="80"/>
      <c r="I26" s="77"/>
    </row>
    <row r="27" spans="1:9" ht="30" customHeight="1" x14ac:dyDescent="0.35">
      <c r="A27" s="77"/>
      <c r="B27" s="77">
        <v>1.7</v>
      </c>
      <c r="C27" s="114" t="s">
        <v>475</v>
      </c>
      <c r="D27" s="114"/>
      <c r="E27" s="114"/>
      <c r="F27" s="80"/>
      <c r="G27" s="80"/>
      <c r="H27" s="80"/>
      <c r="I27" s="77"/>
    </row>
    <row r="28" spans="1:9" x14ac:dyDescent="0.35">
      <c r="A28" s="77"/>
      <c r="B28" s="77">
        <v>1.3</v>
      </c>
      <c r="C28" s="113" t="s">
        <v>476</v>
      </c>
      <c r="D28" s="113"/>
      <c r="E28" s="113"/>
      <c r="F28" s="80"/>
      <c r="G28" s="80"/>
      <c r="H28" s="80"/>
      <c r="I28" s="77"/>
    </row>
    <row r="29" spans="1:9" ht="30" customHeight="1" x14ac:dyDescent="0.35">
      <c r="A29" s="77"/>
      <c r="B29" s="77">
        <v>1.3</v>
      </c>
      <c r="C29" s="113" t="s">
        <v>477</v>
      </c>
      <c r="D29" s="113"/>
      <c r="E29" s="113"/>
      <c r="F29" s="80"/>
      <c r="G29" s="80"/>
      <c r="H29" s="80"/>
      <c r="I29" s="77"/>
    </row>
    <row r="30" spans="1:9" x14ac:dyDescent="0.35">
      <c r="A30" s="77"/>
      <c r="B30" s="77">
        <v>1.3</v>
      </c>
      <c r="C30" s="113" t="s">
        <v>478</v>
      </c>
      <c r="D30" s="113"/>
      <c r="E30" s="113"/>
      <c r="F30" s="80"/>
      <c r="G30" s="80"/>
      <c r="H30" s="80"/>
      <c r="I30" s="77"/>
    </row>
    <row r="31" spans="1:9" x14ac:dyDescent="0.35">
      <c r="A31" s="83"/>
      <c r="B31" s="83">
        <v>1.1200000000000001</v>
      </c>
      <c r="C31" s="101" t="s">
        <v>506</v>
      </c>
      <c r="D31" s="101"/>
      <c r="E31" s="101"/>
      <c r="F31" s="80"/>
      <c r="G31" s="80"/>
      <c r="H31" s="80"/>
      <c r="I31" s="77" t="s">
        <v>479</v>
      </c>
    </row>
    <row r="32" spans="1:9" ht="15" customHeight="1" x14ac:dyDescent="0.35">
      <c r="A32" s="77"/>
      <c r="B32" s="77">
        <v>1.2</v>
      </c>
      <c r="C32" s="113" t="s">
        <v>480</v>
      </c>
      <c r="D32" s="113"/>
      <c r="E32" s="113"/>
      <c r="F32" s="80"/>
      <c r="G32" s="80"/>
      <c r="H32" s="80"/>
      <c r="I32" s="77"/>
    </row>
    <row r="34" spans="3:3" x14ac:dyDescent="0.35">
      <c r="C34" s="1" t="s">
        <v>321</v>
      </c>
    </row>
    <row r="35" spans="3:3" x14ac:dyDescent="0.35">
      <c r="C35" s="8" t="s">
        <v>507</v>
      </c>
    </row>
    <row r="36" spans="3:3" x14ac:dyDescent="0.35">
      <c r="C36" s="16" t="s">
        <v>509</v>
      </c>
    </row>
    <row r="37" spans="3:3" x14ac:dyDescent="0.35">
      <c r="C37" s="9" t="s">
        <v>508</v>
      </c>
    </row>
  </sheetData>
  <mergeCells count="14">
    <mergeCell ref="C22:E22"/>
    <mergeCell ref="C27:E27"/>
    <mergeCell ref="C32:E32"/>
    <mergeCell ref="C1:D1"/>
    <mergeCell ref="C23:D23"/>
    <mergeCell ref="C20:E20"/>
    <mergeCell ref="C26:E26"/>
    <mergeCell ref="C25:E25"/>
    <mergeCell ref="C31:E31"/>
    <mergeCell ref="C29:E29"/>
    <mergeCell ref="C28:E28"/>
    <mergeCell ref="C24:E24"/>
    <mergeCell ref="C30:E30"/>
    <mergeCell ref="C2:E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7766eed4-89bc-4a12-acf7-e60967d31608" xsi:nil="true"/>
    <Publish xmlns="7766eed4-89bc-4a12-acf7-e60967d31608">false</Publish>
    <TaxCatchAll xmlns="2c5da3b8-e41a-469b-947d-806bcd2d7188" xsi:nil="true"/>
    <lcf76f155ced4ddcb4097134ff3c332f xmlns="7766eed4-89bc-4a12-acf7-e60967d316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5ECFB43EEB594B8FD171247C37D332" ma:contentTypeVersion="16" ma:contentTypeDescription="Create a new document." ma:contentTypeScope="" ma:versionID="bb53c570bdc5bbc728261a557bf1fa01">
  <xsd:schema xmlns:xsd="http://www.w3.org/2001/XMLSchema" xmlns:xs="http://www.w3.org/2001/XMLSchema" xmlns:p="http://schemas.microsoft.com/office/2006/metadata/properties" xmlns:ns2="7766eed4-89bc-4a12-acf7-e60967d31608" xmlns:ns3="2c5da3b8-e41a-469b-947d-806bcd2d7188" targetNamespace="http://schemas.microsoft.com/office/2006/metadata/properties" ma:root="true" ma:fieldsID="bde0822366f58ce88f1c62556206ca17" ns2:_="" ns3:_="">
    <xsd:import namespace="7766eed4-89bc-4a12-acf7-e60967d31608"/>
    <xsd:import namespace="2c5da3b8-e41a-469b-947d-806bcd2d71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omment" minOccurs="0"/>
                <xsd:element ref="ns2:Publish"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6eed4-89bc-4a12-acf7-e60967d31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 ma:index="14" nillable="true" ma:displayName="Comment" ma:format="Dropdown" ma:internalName="Comment">
      <xsd:simpleType>
        <xsd:restriction base="dms:Note">
          <xsd:maxLength value="255"/>
        </xsd:restriction>
      </xsd:simpleType>
    </xsd:element>
    <xsd:element name="Publish" ma:index="15" nillable="true" ma:displayName="Publish" ma:default="0" ma:format="Dropdown" ma:internalName="Publish">
      <xsd:simpleType>
        <xsd:restriction base="dms:Boolea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6edc007-c38c-4efe-a094-ac264930a1d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5da3b8-e41a-469b-947d-806bcd2d718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def6f77-5b08-4ec5-b131-06ac7c7c0d6c}" ma:internalName="TaxCatchAll" ma:showField="CatchAllData" ma:web="2c5da3b8-e41a-469b-947d-806bcd2d7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402D24-7C7C-408E-82E5-2176FB4526E9}">
  <ds:schemaRefs>
    <ds:schemaRef ds:uri="2c5da3b8-e41a-469b-947d-806bcd2d7188"/>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schemas.microsoft.com/office/infopath/2007/PartnerControls"/>
    <ds:schemaRef ds:uri="7766eed4-89bc-4a12-acf7-e60967d3160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9C47800-865D-4022-838C-5D0580A713A7}">
  <ds:schemaRefs>
    <ds:schemaRef ds:uri="http://schemas.microsoft.com/sharepoint/v3/contenttype/forms"/>
  </ds:schemaRefs>
</ds:datastoreItem>
</file>

<file path=customXml/itemProps3.xml><?xml version="1.0" encoding="utf-8"?>
<ds:datastoreItem xmlns:ds="http://schemas.openxmlformats.org/officeDocument/2006/customXml" ds:itemID="{40D98C1F-A087-4D23-8204-2CA47F06D1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6eed4-89bc-4a12-acf7-e60967d31608"/>
    <ds:schemaRef ds:uri="2c5da3b8-e41a-469b-947d-806bcd2d71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Use Notes</vt:lpstr>
      <vt:lpstr>Portfolio Margin Data</vt:lpstr>
      <vt:lpstr>PMSummary.csv Sample</vt:lpstr>
      <vt:lpstr>Correspondent Data</vt:lpstr>
      <vt:lpstr>CorrespondentSummary.csv Sample</vt:lpstr>
      <vt:lpstr>Global Margin Definition</vt:lpstr>
      <vt:lpstr>Global Margin Supplement</vt:lpstr>
      <vt:lpstr>GMSummary.csv Sample Data</vt:lpstr>
      <vt:lpstr>Conc Position Supplement</vt:lpstr>
      <vt:lpstr>ConcPositionDetail.csv 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Barry</dc:creator>
  <cp:keywords/>
  <dc:description/>
  <cp:lastModifiedBy>James Barry</cp:lastModifiedBy>
  <cp:revision/>
  <dcterms:created xsi:type="dcterms:W3CDTF">2021-05-19T15:35:47Z</dcterms:created>
  <dcterms:modified xsi:type="dcterms:W3CDTF">2024-10-24T17:20:38Z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0x0101001B5ECFB43EEB594B8FD171247C37D332</vt:lpwstr>
  </property>
  <property fmtid="{D5CDD505-2E9C-101B-9397-08002B2CF9AE}" pid="3" name="MediaServiceImageTags">
    <vt:lpwstr/>
  </property>
</Properties>
</file>